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styles.xml" ContentType="application/vnd.openxmlformats-officedocument.spreadsheetml.style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media/image5.png" ContentType="image/png"/>
  <Override PartName="/xl/media/image6.png" ContentType="image/png"/>
  <Override PartName="/xl/media/image7.png" ContentType="image/png"/>
  <Override PartName="/xl/media/image8.png" ContentType="image/png"/>
  <Override PartName="/xl/media/image9.png" ContentType="image/png"/>
  <Override PartName="/xl/media/image10.png" ContentType="image/png"/>
  <Override PartName="/xl/media/image11.png" ContentType="image/png"/>
  <Override PartName="/xl/media/image12.png" ContentType="image/png"/>
  <Override PartName="/xl/media/image13.png" ContentType="image/png"/>
  <Override PartName="/xl/media/image14.png" ContentType="image/png"/>
  <Override PartName="/xl/media/image15.png" ContentType="image/png"/>
  <Override PartName="/xl/media/image16.png" ContentType="image/png"/>
  <Override PartName="/xl/media/image17.png" ContentType="image/png"/>
  <Override PartName="/xl/media/image18.png" ContentType="image/png"/>
  <Override PartName="/xl/comments3.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6.xml.rels" ContentType="application/vnd.openxmlformats-package.relationships+xml"/>
  <Override PartName="/xl/drawings/_rels/drawing8.xml.rels" ContentType="application/vnd.openxmlformats-package.relationships+xml"/>
  <Override PartName="/xl/comments4.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ow to Use this File 1" sheetId="1" state="visible" r:id="rId2"/>
    <sheet name="How to Use this File 2" sheetId="2" state="visible" r:id="rId3"/>
    <sheet name="Sheet A｜Applicant Info" sheetId="3" state="visible" r:id="rId4"/>
    <sheet name="Sheet B | Tour Details &amp; Info" sheetId="4" state="visible" r:id="rId5"/>
    <sheet name="Form#1 Application" sheetId="5" state="visible" r:id="rId6"/>
    <sheet name="Form#2 Cancellation Request" sheetId="6" state="visible" r:id="rId7"/>
    <sheet name="Form#3 Report and Invoice" sheetId="7" state="visible" r:id="rId8"/>
    <sheet name="Form#4 Power of Attorney" sheetId="8" state="visible" r:id="rId9"/>
    <sheet name="Accommodation Certificate" sheetId="9" state="visible" r:id="rId10"/>
    <sheet name="プルダウン用リスト" sheetId="10" state="hidden" r:id="rId11"/>
  </sheets>
  <definedNames>
    <definedName function="false" hidden="false" localSheetId="8" name="_xlnm.Print_Area" vbProcedure="false">'Accommodation Certificate'!$A$1:$X$22</definedName>
    <definedName function="false" hidden="false" localSheetId="4" name="_xlnm.Print_Area" vbProcedure="false">'Form#1 Application'!$A$1:$T$28</definedName>
    <definedName function="false" hidden="false" localSheetId="5" name="_xlnm.Print_Area" vbProcedure="false">'Form#2 Cancellation Request'!$A$1:$U$31</definedName>
    <definedName function="false" hidden="false" localSheetId="6" name="_xlnm.Print_Area" vbProcedure="false">'Form#3 Report and Invoice'!$A$1:$X$36</definedName>
    <definedName function="false" hidden="false" localSheetId="7" name="_xlnm.Print_Area" vbProcedure="false">'Form#4 Power of Attorney'!$A$2:$T$55</definedName>
    <definedName function="false" hidden="false" localSheetId="0" name="_xlnm.Print_Area" vbProcedure="false">'How to Use this File 1'!$A$1:$S$37</definedName>
    <definedName function="false" hidden="false" localSheetId="1" name="_xlnm.Print_Area" vbProcedure="false">'How to Use this File 2'!$A$1:$J$55</definedName>
    <definedName function="false" hidden="false" localSheetId="2" name="_xlnm.Print_Area" vbProcedure="false">'Sheet A｜Applicant Info'!$A$1:$E$27</definedName>
    <definedName function="false" hidden="false" localSheetId="3" name="_xlnm.Print_Area" vbProcedure="false">'Sheet B | Tour Details &amp; Info'!$B$2:$AK$38</definedName>
  </definedName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 </author>
  </authors>
  <commentList>
    <comment ref="D7" authorId="0">
      <text>
        <r>
          <rPr>
            <sz val="11"/>
            <color rgb="FF000000"/>
            <rFont val="Meiryo UI"/>
            <family val="3"/>
            <charset val="128"/>
          </rPr>
          <t xml:space="preserve">Applicant’s Company Address can be enter in Japanese or English</t>
        </r>
      </text>
    </comment>
    <comment ref="D17" authorId="0">
      <text>
        <r>
          <rPr>
            <sz val="11"/>
            <color rgb="FF000000"/>
            <rFont val="Meiryo UI"/>
            <family val="3"/>
            <charset val="128"/>
          </rPr>
          <t xml:space="preserve">If there is no SWIFT CODE please enter NONE.</t>
        </r>
      </text>
    </comment>
    <comment ref="D21" authorId="0">
      <text>
        <r>
          <rPr>
            <sz val="11"/>
            <color rgb="FF000000"/>
            <rFont val="Meiryo UI"/>
            <family val="3"/>
            <charset val="128"/>
          </rPr>
          <t xml:space="preserve">Please enter Address of Account Holder instead of Bank Address</t>
        </r>
      </text>
    </comment>
  </commentList>
</comments>
</file>

<file path=xl/comments4.xml><?xml version="1.0" encoding="utf-8"?>
<comments xmlns="http://schemas.openxmlformats.org/spreadsheetml/2006/main" xmlns:xdr="http://schemas.openxmlformats.org/drawingml/2006/spreadsheetDrawing">
  <authors>
    <author> </author>
  </authors>
  <commentList>
    <comment ref="C14" authorId="0">
      <text>
        <r>
          <rPr>
            <sz val="11"/>
            <color rgb="FF000000"/>
            <rFont val="Meiryo UI"/>
            <family val="3"/>
            <charset val="128"/>
          </rPr>
          <t xml:space="preserve">Please provide the  the name of the package tour.</t>
        </r>
      </text>
    </comment>
    <comment ref="D14" authorId="0">
      <text>
        <r>
          <rPr>
            <sz val="11"/>
            <color rgb="FF000000"/>
            <rFont val="Meiryo UI"/>
            <family val="3"/>
            <charset val="128"/>
          </rPr>
          <t xml:space="preserve">Please provide the tour code as stated on the accommodation certificate or receipt.</t>
        </r>
      </text>
    </comment>
    <comment ref="E14" authorId="0">
      <text>
        <r>
          <rPr>
            <sz val="11"/>
            <color rgb="FF000000"/>
            <rFont val="Meiryo UI"/>
            <family val="3"/>
            <charset val="128"/>
          </rPr>
          <t xml:space="preserve">This subsidy grant is available for Agent-Organizaed Tours and Order-Made Tours.
</t>
        </r>
      </text>
    </comment>
    <comment ref="F14" authorId="0">
      <text>
        <r>
          <rPr>
            <sz val="11"/>
            <color rgb="FF000000"/>
            <rFont val="Meiryo UI"/>
            <family val="3"/>
            <charset val="128"/>
          </rPr>
          <t xml:space="preserve">The date when the tour departed for Japan. (This is not the date when the tour group arrived in Fukushima.)</t>
        </r>
      </text>
    </comment>
    <comment ref="G14" authorId="0">
      <text>
        <r>
          <rPr>
            <sz val="11"/>
            <color rgb="FF000000"/>
            <rFont val="Meiryo UI"/>
            <family val="3"/>
            <charset val="128"/>
          </rPr>
          <t xml:space="preserve">The date when the tour group arrives back at the country from where the tour departed. (This is not the date when the tour group departed from Fukushima)</t>
        </r>
      </text>
    </comment>
    <comment ref="I11" authorId="0">
      <text>
        <r>
          <rPr>
            <sz val="11"/>
            <color rgb="FF000000"/>
            <rFont val="Meiryo UI"/>
            <family val="3"/>
            <charset val="128"/>
          </rPr>
          <t xml:space="preserve">If there is an error in the tour departure date that can be applied for at one time, the cell will turn red.</t>
        </r>
      </text>
    </comment>
    <comment ref="I12" authorId="0">
      <text>
        <r>
          <rPr>
            <sz val="11"/>
            <color rgb="FF000000"/>
            <rFont val="Meiryo UI"/>
            <family val="3"/>
            <charset val="128"/>
          </rPr>
          <t xml:space="preserve">申請日を記入してくだい。「様式１申請書」右上の提出日と連動します。</t>
        </r>
      </text>
    </comment>
    <comment ref="M12" authorId="0">
      <text>
        <r>
          <rPr>
            <sz val="11"/>
            <color rgb="FF000000"/>
            <rFont val="Meiryo UI"/>
            <family val="3"/>
            <charset val="128"/>
          </rPr>
          <t xml:space="preserve">申請日を記入してくだい。「様式１申請書」右上の提出日と連動します。</t>
        </r>
      </text>
    </comment>
    <comment ref="P14" authorId="0">
      <text>
        <r>
          <rPr>
            <sz val="11"/>
            <color rgb="FF000000"/>
            <rFont val="Meiryo UI"/>
            <family val="3"/>
            <charset val="128"/>
          </rPr>
          <t xml:space="preserve">Please select method used to attract participants to your tour.</t>
        </r>
      </text>
    </comment>
    <comment ref="T14" authorId="0">
      <text>
        <r>
          <rPr>
            <sz val="11"/>
            <color rgb="FF000000"/>
            <rFont val="Meiryo UI"/>
            <family val="3"/>
            <charset val="128"/>
          </rPr>
          <t xml:space="preserve">The names of tourist desinations visited in Fukushima Prefecture.Experiences also count towards the number of places. 
(Example) 
Taking the Tadami Line train, sightseeing from a car window in Inawashiro etc.</t>
        </r>
      </text>
    </comment>
    <comment ref="Y14" authorId="0">
      <text>
        <r>
          <rPr>
            <sz val="11"/>
            <color rgb="FF000000"/>
            <rFont val="Meiryo UI"/>
            <family val="3"/>
            <charset val="128"/>
          </rPr>
          <t xml:space="preserve">第１号様式の右上に入る日付と連動します。
ツアー出発14日前までにご提出ください。</t>
        </r>
      </text>
    </comment>
    <comment ref="Z14" authorId="0">
      <text>
        <r>
          <rPr>
            <sz val="11"/>
            <color rgb="FF000000"/>
            <rFont val="Meiryo UI"/>
            <family val="3"/>
            <charset val="128"/>
          </rPr>
          <t xml:space="preserve">第３号様式の右上に入る日付と連動します。
ツアー出発前日までにご提出ください。</t>
        </r>
      </text>
    </comment>
    <comment ref="AA14" authorId="0">
      <text>
        <r>
          <rPr>
            <sz val="11"/>
            <color rgb="FF000000"/>
            <rFont val="Meiryo UI"/>
            <family val="3"/>
            <charset val="128"/>
          </rPr>
          <t xml:space="preserve">第５様式の右上に入る日付と連動します。
ツアー終了30日以内にご提出ください。</t>
        </r>
      </text>
    </comment>
    <comment ref="AB14" authorId="0">
      <text>
        <r>
          <rPr>
            <sz val="11"/>
            <color rgb="FF000000"/>
            <rFont val="Meiryo UI"/>
            <family val="3"/>
            <charset val="128"/>
          </rPr>
          <t xml:space="preserve">交付決定通知があった内容（変更する前の情報）をご記入ください。</t>
        </r>
      </text>
    </comment>
    <comment ref="AJ14" authorId="0">
      <text>
        <r>
          <rPr>
            <sz val="11"/>
            <color rgb="FF000000"/>
            <rFont val="Meiryo UI"/>
            <family val="3"/>
            <charset val="128"/>
          </rPr>
          <t xml:space="preserve">（例１）補助対象人数減による補助申請額の減額
（例２）補助対象人数増による補助申請額の増額
（例３）催行人員不足によるツアーの中止　
　　　　　　　　　　　　　　　　　　　　　など
</t>
        </r>
      </text>
    </comment>
  </commentList>
</comments>
</file>

<file path=xl/sharedStrings.xml><?xml version="1.0" encoding="utf-8"?>
<sst xmlns="http://schemas.openxmlformats.org/spreadsheetml/2006/main" count="305" uniqueCount="236">
  <si>
    <t xml:space="preserve">How to Use this File to Complete Application Forms (Fiscal Year 2025) </t>
  </si>
  <si>
    <t xml:space="preserve">Q.Where do I fill in this form?</t>
  </si>
  <si>
    <t xml:space="preserve">Required</t>
  </si>
  <si>
    <t xml:space="preserve">▼Areas to be filled in at the times of the Application</t>
  </si>
  <si>
    <t xml:space="preserve">Fill in the form again when they are changes</t>
  </si>
  <si>
    <r>
      <rPr>
        <b val="true"/>
        <sz val="11"/>
        <color rgb="FF000000"/>
        <rFont val="Meiryo UI"/>
        <family val="3"/>
        <charset val="128"/>
      </rPr>
      <t xml:space="preserve">▼Areas to be filled in at the times of </t>
    </r>
    <r>
      <rPr>
        <b val="true"/>
        <sz val="11"/>
        <color rgb="FF000000"/>
        <rFont val="Microsoft JhengHei"/>
        <family val="3"/>
        <charset val="136"/>
      </rPr>
      <t xml:space="preserve">Report Submission</t>
    </r>
  </si>
  <si>
    <r>
      <rPr>
        <b val="true"/>
        <sz val="11"/>
        <color rgb="FF000000"/>
        <rFont val="Microsoft JhengHei"/>
        <family val="3"/>
        <charset val="136"/>
      </rPr>
      <t xml:space="preserve">Sheet A</t>
    </r>
    <r>
      <rPr>
        <b val="true"/>
        <sz val="11"/>
        <color rgb="FF000000"/>
        <rFont val="Meiryo UI"/>
        <family val="3"/>
        <charset val="128"/>
      </rPr>
      <t xml:space="preserve">: Travel Product Development Subsidy Applicant Information Sheet (Fukushima Inbound Tourism Promotion Project)
</t>
    </r>
  </si>
  <si>
    <t xml:space="preserve">Please write in the blue cells. The color of the cells will change to yellow as you complete the form.</t>
  </si>
  <si>
    <t xml:space="preserve">１．Company Information</t>
  </si>
  <si>
    <t xml:space="preserve"> Applicant’s Company Name</t>
  </si>
  <si>
    <t xml:space="preserve">  Name of Company Head / Corporate Representative</t>
  </si>
  <si>
    <t xml:space="preserve"> Applicant’s Company Address</t>
  </si>
  <si>
    <t xml:space="preserve">２．Applicant's Information</t>
  </si>
  <si>
    <t xml:space="preserve">The applicant listed below will be notified if there any issues with the application. </t>
  </si>
  <si>
    <t xml:space="preserve">Applicant's Name</t>
  </si>
  <si>
    <t xml:space="preserve">Applicant's Position / Title</t>
  </si>
  <si>
    <t xml:space="preserve">E-mail</t>
  </si>
  <si>
    <t xml:space="preserve">TEL</t>
  </si>
  <si>
    <t xml:space="preserve">3. Bank Account Details</t>
  </si>
  <si>
    <t xml:space="preserve">　</t>
  </si>
  <si>
    <t xml:space="preserve">Bank Name</t>
  </si>
  <si>
    <t xml:space="preserve">SWIFT CODE</t>
  </si>
  <si>
    <t xml:space="preserve">Branch Name</t>
  </si>
  <si>
    <t xml:space="preserve">Account Number</t>
  </si>
  <si>
    <t xml:space="preserve">Name of Account Holder</t>
  </si>
  <si>
    <t xml:space="preserve">Address of Account Holder </t>
  </si>
  <si>
    <t xml:space="preserve">Please fill in your information in English.</t>
  </si>
  <si>
    <r>
      <rPr>
        <b val="true"/>
        <u val="single"/>
        <sz val="12"/>
        <color rgb="FF000000"/>
        <rFont val="Meiryo UI"/>
        <family val="3"/>
        <charset val="128"/>
      </rPr>
      <t xml:space="preserve">If you are submitting this application on behalf of someone else, please submit Form No. </t>
    </r>
    <r>
      <rPr>
        <b val="true"/>
        <u val="single"/>
        <sz val="12"/>
        <color rgb="FF000000"/>
        <rFont val="Microsoft JhengHei"/>
        <family val="3"/>
        <charset val="136"/>
      </rPr>
      <t xml:space="preserve">4</t>
    </r>
    <r>
      <rPr>
        <b val="true"/>
        <u val="single"/>
        <sz val="12"/>
        <color rgb="FF000000"/>
        <rFont val="Meiryo UI"/>
        <family val="3"/>
        <charset val="128"/>
      </rPr>
      <t xml:space="preserve"> Power of Attorney</t>
    </r>
  </si>
  <si>
    <r>
      <rPr>
        <sz val="18"/>
        <color rgb="FF000000"/>
        <rFont val="Microsoft JhengHei"/>
        <family val="3"/>
        <charset val="136"/>
      </rPr>
      <t xml:space="preserve">Sheet B</t>
    </r>
    <r>
      <rPr>
        <sz val="18"/>
        <color rgb="FF000000"/>
        <rFont val="Meiryo UI"/>
        <family val="3"/>
        <charset val="128"/>
      </rPr>
      <t xml:space="preserve">: Package Tour Details and Information  (In relation to Article 4 and Article 6 of the 202</t>
    </r>
    <r>
      <rPr>
        <sz val="18"/>
        <color rgb="FF000000"/>
        <rFont val="Microsoft JhengHei"/>
        <family val="3"/>
        <charset val="136"/>
      </rPr>
      <t xml:space="preserve">5</t>
    </r>
    <r>
      <rPr>
        <sz val="18"/>
        <color rgb="FF000000"/>
        <rFont val="Meiryo UI"/>
        <family val="3"/>
        <charset val="128"/>
      </rPr>
      <t xml:space="preserve"> Travel Product Development Subsidy Guidelines)</t>
    </r>
  </si>
  <si>
    <t xml:space="preserve">Please complete at time of Application</t>
  </si>
  <si>
    <t xml:space="preserve">Please complete at the time of Report Submission</t>
  </si>
  <si>
    <t xml:space="preserve">（Application Period</t>
  </si>
  <si>
    <t xml:space="preserve">~</t>
  </si>
  <si>
    <t xml:space="preserve">(Reporting Period</t>
  </si>
  <si>
    <t xml:space="preserve">欧米豪市場（￥5,000/名）JPY5,000/participant</t>
  </si>
  <si>
    <t xml:space="preserve">Submission Date
(YYYY/MM/DD)</t>
  </si>
  <si>
    <t xml:space="preserve">TOUR DETAILS</t>
  </si>
  <si>
    <t xml:space="preserve">No</t>
  </si>
  <si>
    <t xml:space="preserve">Name of Package Tour(s)</t>
  </si>
  <si>
    <t xml:space="preserve">Tour Code(s)</t>
  </si>
  <si>
    <t xml:space="preserve">Type of Tour</t>
  </si>
  <si>
    <t xml:space="preserve">Tour Start Date
(YYYY/MM/DD)</t>
  </si>
  <si>
    <t xml:space="preserve">Tour 
End 
Date
(YYYY/MM/DD)</t>
  </si>
  <si>
    <t xml:space="preserve">Standard Grant
JPY5,000/participant</t>
  </si>
  <si>
    <t xml:space="preserve">Total Subsidy Grant Amount </t>
  </si>
  <si>
    <t xml:space="preserve">Advertising Method</t>
  </si>
  <si>
    <t xml:space="preserve">Names of Accommodation Facilities</t>
  </si>
  <si>
    <t xml:space="preserve">Names of Tourist Destinations Visited</t>
  </si>
  <si>
    <r>
      <rPr>
        <b val="true"/>
        <sz val="10"/>
        <color rgb="FF000000"/>
        <rFont val="Meiryo UI"/>
        <family val="3"/>
        <charset val="128"/>
      </rPr>
      <t xml:space="preserve">申請書
</t>
    </r>
    <r>
      <rPr>
        <b val="true"/>
        <sz val="8"/>
        <color rgb="FF000000"/>
        <rFont val="Meiryo UI"/>
        <family val="3"/>
        <charset val="128"/>
      </rPr>
      <t xml:space="preserve">（YYYY/MM/DD）</t>
    </r>
  </si>
  <si>
    <r>
      <rPr>
        <b val="true"/>
        <sz val="10"/>
        <color rgb="FF000000"/>
        <rFont val="Meiryo UI"/>
        <family val="3"/>
        <charset val="128"/>
      </rPr>
      <t xml:space="preserve">※該当ツアーのみ
変更・中止承認申請書
</t>
    </r>
    <r>
      <rPr>
        <b val="true"/>
        <sz val="8"/>
        <color rgb="FF000000"/>
        <rFont val="Meiryo UI"/>
        <family val="3"/>
        <charset val="128"/>
      </rPr>
      <t xml:space="preserve">（YYYY/MM/DD）</t>
    </r>
  </si>
  <si>
    <r>
      <rPr>
        <b val="true"/>
        <sz val="10"/>
        <color rgb="FF000000"/>
        <rFont val="Meiryo UI"/>
        <family val="3"/>
        <charset val="128"/>
      </rPr>
      <t xml:space="preserve">実績報告書
</t>
    </r>
    <r>
      <rPr>
        <b val="true"/>
        <sz val="8"/>
        <color rgb="FF000000"/>
        <rFont val="Meiryo UI"/>
        <family val="3"/>
        <charset val="128"/>
      </rPr>
      <t xml:space="preserve">（YYYY/MM/DD）</t>
    </r>
  </si>
  <si>
    <t xml:space="preserve">変更前情報</t>
  </si>
  <si>
    <t xml:space="preserve">変更の理由
※自由記述（50字以内）</t>
  </si>
  <si>
    <t xml:space="preserve">No. of Tour Participants</t>
  </si>
  <si>
    <t xml:space="preserve">Stay 3 nights 
in Fukushima</t>
  </si>
  <si>
    <t xml:space="preserve">Visit 5 
destinations 
in Fukushima   </t>
  </si>
  <si>
    <t xml:space="preserve">Accommodat-
ion Facilities
①</t>
  </si>
  <si>
    <t xml:space="preserve">Accommodat-
ion Facilities
②</t>
  </si>
  <si>
    <t xml:space="preserve">Accommodat-
ion Facilities
③</t>
  </si>
  <si>
    <t xml:space="preserve">Place No.1</t>
  </si>
  <si>
    <t xml:space="preserve">Place No.2</t>
  </si>
  <si>
    <t xml:space="preserve">Place No.3</t>
  </si>
  <si>
    <t xml:space="preserve">Place No.4</t>
  </si>
  <si>
    <t xml:space="preserve">Place No.5</t>
  </si>
  <si>
    <t xml:space="preserve">参加人数</t>
  </si>
  <si>
    <t xml:space="preserve">福島県への宿泊数</t>
  </si>
  <si>
    <t xml:space="preserve">浜通りへの宿泊</t>
  </si>
  <si>
    <t xml:space="preserve">観光地訪問数</t>
  </si>
  <si>
    <t xml:space="preserve">補助金額合計</t>
  </si>
  <si>
    <t xml:space="preserve">基本額</t>
  </si>
  <si>
    <t xml:space="preserve">福島に２泊</t>
  </si>
  <si>
    <t xml:space="preserve">浜通りに宿泊</t>
  </si>
  <si>
    <t xml:space="preserve">（第１号様式）</t>
  </si>
  <si>
    <t xml:space="preserve">（第３号様式）</t>
  </si>
  <si>
    <t xml:space="preserve">（第4号様式）</t>
  </si>
  <si>
    <t xml:space="preserve">加算１</t>
  </si>
  <si>
    <t xml:space="preserve">加算２</t>
  </si>
  <si>
    <t xml:space="preserve">Example</t>
  </si>
  <si>
    <t xml:space="preserve">【HAMADORI ROUTE】　FUKUSHIMA TOUR</t>
  </si>
  <si>
    <t xml:space="preserve">FKS23610</t>
  </si>
  <si>
    <t xml:space="preserve">Agent-Organized Tour</t>
  </si>
  <si>
    <t xml:space="preserve">✓</t>
  </si>
  <si>
    <t xml:space="preserve">Online</t>
  </si>
  <si>
    <t xml:space="preserve">Fukushima happy Hotel</t>
  </si>
  <si>
    <t xml:space="preserve">Fukushima Smile Hotel</t>
  </si>
  <si>
    <t xml:space="preserve">Ouchi-juku</t>
  </si>
  <si>
    <t xml:space="preserve">Tsurugajo Castle</t>
  </si>
  <si>
    <t xml:space="preserve">Lake Inawashiro</t>
  </si>
  <si>
    <t xml:space="preserve">Goshiki numa  Ponds</t>
  </si>
  <si>
    <t xml:space="preserve">Ukedo Elementary School</t>
  </si>
  <si>
    <t xml:space="preserve">はい</t>
  </si>
  <si>
    <t xml:space="preserve">補助対象人数減による補助申請金額の減額。</t>
  </si>
  <si>
    <t xml:space="preserve">10月に入金と連絡があった。</t>
  </si>
  <si>
    <t xml:space="preserve">YYYY/MM/DD</t>
  </si>
  <si>
    <t xml:space="preserve">Departure date(s) available for application (based on application date)</t>
  </si>
  <si>
    <r>
      <rPr>
        <sz val="11"/>
        <color rgb="FF000000"/>
        <rFont val="Meiryo UI"/>
        <family val="3"/>
        <charset val="128"/>
      </rPr>
      <t xml:space="preserve">＋</t>
    </r>
    <r>
      <rPr>
        <sz val="11"/>
        <color rgb="FF000000"/>
        <rFont val="Microsoft JhengHei"/>
        <family val="3"/>
        <charset val="136"/>
      </rPr>
      <t xml:space="preserve">7</t>
    </r>
  </si>
  <si>
    <r>
      <rPr>
        <sz val="11"/>
        <color rgb="FF000000"/>
        <rFont val="Meiryo UI"/>
        <family val="3"/>
        <charset val="128"/>
      </rPr>
      <t xml:space="preserve">+</t>
    </r>
    <r>
      <rPr>
        <sz val="11"/>
        <color rgb="FF000000"/>
        <rFont val="Microsoft JhengHei"/>
        <family val="3"/>
        <charset val="136"/>
      </rPr>
      <t xml:space="preserve">35</t>
    </r>
  </si>
  <si>
    <t xml:space="preserve">補助対象期間終了＆報告書締め切り日</t>
  </si>
  <si>
    <t xml:space="preserve">申請日</t>
  </si>
  <si>
    <t xml:space="preserve">報告日</t>
  </si>
  <si>
    <t xml:space="preserve">報告書締め切り日</t>
  </si>
  <si>
    <t xml:space="preserve">Form No. 1 (In relation to Article 4 of the 2025 Travel Product Development Subsidy Guidelines)</t>
  </si>
  <si>
    <t xml:space="preserve">第１号様式（要領第４条関係）</t>
  </si>
  <si>
    <t xml:space="preserve">For the attention of the President of Fukushima Prefecture Tourism &amp; Local Products Association</t>
  </si>
  <si>
    <t xml:space="preserve">公益財団法人福島県観光物産交流協会理事長　様</t>
  </si>
  <si>
    <t xml:space="preserve">Travel Product Development Subsidy Applicant Information Sheet
 (Fukushima Inbound Tourism Promotion Project)</t>
  </si>
  <si>
    <t xml:space="preserve">令和７年度旅行商品造成支援支援金交付申請書（福島インバウンド誘客周遊促進事業）</t>
  </si>
  <si>
    <r>
      <rPr>
        <sz val="12"/>
        <color rgb="FF000000"/>
        <rFont val="Meiryo UI"/>
        <family val="3"/>
        <charset val="128"/>
      </rPr>
      <t xml:space="preserve">  </t>
    </r>
    <r>
      <rPr>
        <sz val="12"/>
        <color rgb="FF000000"/>
        <rFont val="ＭＳ Ｐゴシック"/>
        <family val="2"/>
        <charset val="128"/>
      </rPr>
      <t xml:space="preserve">　</t>
    </r>
    <r>
      <rPr>
        <sz val="12"/>
        <color rgb="FF000000"/>
        <rFont val="Calibri"/>
        <family val="2"/>
        <charset val="1"/>
      </rPr>
      <t xml:space="preserve">As detailed below, I wish to create a package as part of Fukushima Prefecture’s Inbound Tourism Promotion Project. In accordance with Article 4 of the 2025 Travel Product Development Subsidy Guidelines (Fukushima Inbound Tourism Promotion Project), I am submitting application forms for the purpose of being granted a subsidy. 
</t>
    </r>
    <r>
      <rPr>
        <sz val="12"/>
        <color rgb="FF000000"/>
        <rFont val="ＭＳ Ｐゴシック"/>
        <family val="2"/>
        <charset val="128"/>
      </rPr>
      <t xml:space="preserve">　</t>
    </r>
    <r>
      <rPr>
        <sz val="12"/>
        <color rgb="FF000000"/>
        <rFont val="Calibri"/>
        <family val="2"/>
        <charset val="1"/>
      </rPr>
      <t xml:space="preserve">In addition, we pledge to take thorough measures to prevent infection during the tour.
</t>
    </r>
    <r>
      <rPr>
        <sz val="12"/>
        <color rgb="FF000000"/>
        <rFont val="Yu Gothic"/>
        <family val="2"/>
        <charset val="128"/>
      </rPr>
      <t xml:space="preserve">　</t>
    </r>
    <r>
      <rPr>
        <sz val="12"/>
        <color rgb="FF000000"/>
        <rFont val="ＭＳ 明朝"/>
        <family val="1"/>
        <charset val="128"/>
      </rPr>
      <t xml:space="preserve">下記のとおり、上記事業を実施したいので、令和７年度旅行商品造成支援事業支援金要領第４条に基づき、支援金を交付されるよう関係書類を添えて申請します。
　なお、ツアー中の感染防止対策の徹底を図ることを誓約します。</t>
    </r>
  </si>
  <si>
    <r>
      <rPr>
        <sz val="12"/>
        <color rgb="FF000000"/>
        <rFont val="ＭＳ 明朝"/>
        <family val="1"/>
        <charset val="128"/>
      </rPr>
      <t xml:space="preserve">　</t>
    </r>
    <r>
      <rPr>
        <u val="single"/>
        <sz val="12"/>
        <color rgb="FF000000"/>
        <rFont val="Calibri"/>
        <family val="2"/>
        <charset val="1"/>
      </rPr>
      <t xml:space="preserve">Applicant Information (</t>
    </r>
    <r>
      <rPr>
        <u val="single"/>
        <sz val="12"/>
        <color rgb="FF000000"/>
        <rFont val="ＭＳ 明朝"/>
        <family val="1"/>
        <charset val="128"/>
      </rPr>
      <t xml:space="preserve">申請者</t>
    </r>
    <r>
      <rPr>
        <u val="single"/>
        <sz val="12"/>
        <color rgb="FF000000"/>
        <rFont val="Calibri"/>
        <family val="2"/>
        <charset val="1"/>
      </rPr>
      <t xml:space="preserve">):</t>
    </r>
  </si>
  <si>
    <r>
      <rPr>
        <sz val="12"/>
        <color rgb="FF000000"/>
        <rFont val="ＭＳ 明朝"/>
        <family val="1"/>
        <charset val="128"/>
      </rPr>
      <t xml:space="preserve">　</t>
    </r>
    <r>
      <rPr>
        <sz val="12"/>
        <color rgb="FF000000"/>
        <rFont val="Calibri"/>
        <family val="2"/>
        <charset val="1"/>
      </rPr>
      <t xml:space="preserve">Address of Applicant’s Company:
</t>
    </r>
    <r>
      <rPr>
        <sz val="12"/>
        <color rgb="FF000000"/>
        <rFont val="ＭＳ 明朝"/>
        <family val="1"/>
        <charset val="128"/>
      </rPr>
      <t xml:space="preserve">　会社住所</t>
    </r>
    <r>
      <rPr>
        <sz val="12"/>
        <color rgb="FF000000"/>
        <rFont val="Meiryo UI"/>
        <family val="3"/>
        <charset val="128"/>
      </rPr>
      <t xml:space="preserve"> </t>
    </r>
    <r>
      <rPr>
        <sz val="12"/>
        <color rgb="FF000000"/>
        <rFont val="Calibri"/>
        <family val="2"/>
        <charset val="1"/>
      </rPr>
      <t xml:space="preserve">:</t>
    </r>
  </si>
  <si>
    <r>
      <rPr>
        <sz val="12"/>
        <color rgb="FF000000"/>
        <rFont val="ＭＳ 明朝"/>
        <family val="1"/>
        <charset val="128"/>
      </rPr>
      <t xml:space="preserve">　</t>
    </r>
    <r>
      <rPr>
        <sz val="12"/>
        <color rgb="FF000000"/>
        <rFont val="Calibri"/>
        <family val="2"/>
        <charset val="1"/>
      </rPr>
      <t xml:space="preserve">Applicant’s Company Name:  
</t>
    </r>
    <r>
      <rPr>
        <sz val="12"/>
        <color rgb="FF000000"/>
        <rFont val="ＭＳ 明朝"/>
        <family val="1"/>
        <charset val="128"/>
      </rPr>
      <t xml:space="preserve">　会社名</t>
    </r>
  </si>
  <si>
    <r>
      <rPr>
        <sz val="12"/>
        <color rgb="FF000000"/>
        <rFont val="ＭＳ 明朝"/>
        <family val="1"/>
        <charset val="128"/>
      </rPr>
      <t xml:space="preserve">　</t>
    </r>
    <r>
      <rPr>
        <sz val="12"/>
        <color rgb="FF000000"/>
        <rFont val="Calibri"/>
        <family val="2"/>
        <charset val="1"/>
      </rPr>
      <t xml:space="preserve">Name of corporate representative :
</t>
    </r>
    <r>
      <rPr>
        <sz val="12"/>
        <color rgb="FF000000"/>
        <rFont val="ＭＳ 明朝"/>
        <family val="1"/>
        <charset val="128"/>
      </rPr>
      <t xml:space="preserve">　代表者名</t>
    </r>
    <r>
      <rPr>
        <sz val="12"/>
        <color rgb="FF000000"/>
        <rFont val="Calibri"/>
        <family val="2"/>
        <charset val="1"/>
      </rPr>
      <t xml:space="preserve">:</t>
    </r>
  </si>
  <si>
    <t xml:space="preserve">1</t>
  </si>
  <si>
    <t xml:space="preserve">Amount of Subsidy Being Applied for: </t>
  </si>
  <si>
    <r>
      <rPr>
        <sz val="12"/>
        <color rgb="FF000000"/>
        <rFont val="Calibri"/>
        <family val="2"/>
        <charset val="1"/>
      </rPr>
      <t xml:space="preserve">JPY/</t>
    </r>
    <r>
      <rPr>
        <sz val="12"/>
        <color rgb="FF000000"/>
        <rFont val="Yu Gothic"/>
        <family val="2"/>
        <charset val="128"/>
      </rPr>
      <t xml:space="preserve">円</t>
    </r>
  </si>
  <si>
    <t xml:space="preserve">支援金交付申請額</t>
  </si>
  <si>
    <t xml:space="preserve">2</t>
  </si>
  <si>
    <t xml:space="preserve">Travel Period :</t>
  </si>
  <si>
    <t xml:space="preserve">-</t>
  </si>
  <si>
    <t xml:space="preserve">申請旅行期間</t>
  </si>
  <si>
    <t xml:space="preserve">4</t>
  </si>
  <si>
    <r>
      <rPr>
        <sz val="12"/>
        <color rgb="FF000000"/>
        <rFont val="Calibri"/>
        <family val="2"/>
        <charset val="1"/>
      </rPr>
      <t xml:space="preserve">Accompanying Documents/</t>
    </r>
    <r>
      <rPr>
        <sz val="12"/>
        <color rgb="FF000000"/>
        <rFont val="ＭＳ 明朝"/>
        <family val="1"/>
        <charset val="128"/>
      </rPr>
      <t xml:space="preserve">添付書類:</t>
    </r>
  </si>
  <si>
    <r>
      <rPr>
        <sz val="12"/>
        <color rgb="FF000000"/>
        <rFont val="Calibri"/>
        <family val="2"/>
        <charset val="1"/>
      </rPr>
      <t xml:space="preserve">(1)</t>
    </r>
    <r>
      <rPr>
        <sz val="12"/>
        <color rgb="FF000000"/>
        <rFont val="ＭＳ Ｐゴシック"/>
        <family val="2"/>
        <charset val="128"/>
      </rPr>
      <t xml:space="preserve">	</t>
    </r>
    <r>
      <rPr>
        <sz val="12"/>
        <color rgb="FF000000"/>
        <rFont val="Calibri"/>
        <family val="2"/>
        <charset val="1"/>
      </rPr>
      <t xml:space="preserve">Sheet B : Tour Details and Information/</t>
    </r>
    <r>
      <rPr>
        <sz val="12"/>
        <color rgb="FF000000"/>
        <rFont val="ＭＳ 明朝"/>
        <family val="1"/>
        <charset val="128"/>
      </rPr>
      <t xml:space="preserve">ツアー情報
</t>
    </r>
    <r>
      <rPr>
        <sz val="12"/>
        <color rgb="FF000000"/>
        <rFont val="Calibri"/>
        <family val="2"/>
        <charset val="1"/>
      </rPr>
      <t xml:space="preserve">(2)	Tour Itinerary/</t>
    </r>
    <r>
      <rPr>
        <sz val="12"/>
        <color rgb="FF000000"/>
        <rFont val="ＭＳ 明朝"/>
        <family val="1"/>
        <charset val="128"/>
      </rPr>
      <t xml:space="preserve">旅程表</t>
    </r>
    <r>
      <rPr>
        <sz val="12"/>
        <color rgb="FF000000"/>
        <rFont val="ＭＳ Ｐゴシック"/>
        <family val="1"/>
        <charset val="128"/>
      </rPr>
      <t xml:space="preserve">	</t>
    </r>
    <r>
      <rPr>
        <sz val="12"/>
        <color rgb="FF000000"/>
        <rFont val="ＭＳ Ｐゴシック"/>
        <family val="3"/>
        <charset val="128"/>
      </rPr>
      <t xml:space="preserve">			
</t>
    </r>
    <r>
      <rPr>
        <sz val="12"/>
        <color rgb="FF000000"/>
        <rFont val="Calibri"/>
        <family val="2"/>
        <charset val="1"/>
      </rPr>
      <t xml:space="preserve">(3)	Copies of the publicity media related to the tour/</t>
    </r>
    <r>
      <rPr>
        <sz val="12"/>
        <color rgb="FF000000"/>
        <rFont val="ＭＳ 明朝"/>
        <family val="1"/>
        <charset val="128"/>
      </rPr>
      <t xml:space="preserve">募集内容が確認できる資料
</t>
    </r>
    <r>
      <rPr>
        <sz val="12"/>
        <color rgb="FF000000"/>
        <rFont val="Calibri"/>
        <family val="2"/>
        <charset val="1"/>
      </rPr>
      <t xml:space="preserve">(4)	Sheet A Travel Product Development Subsidy Applicant Information Sheet
      /</t>
    </r>
    <r>
      <rPr>
        <sz val="12"/>
        <color rgb="FF000000"/>
        <rFont val="ＭＳ 明朝"/>
        <family val="1"/>
        <charset val="128"/>
      </rPr>
      <t xml:space="preserve">旅行商品造成支援金申請者情報シート</t>
    </r>
    <r>
      <rPr>
        <sz val="12"/>
        <color rgb="FF000000"/>
        <rFont val="ＭＳ Ｐゴシック"/>
        <family val="1"/>
        <charset val="128"/>
      </rPr>
      <t xml:space="preserve">	</t>
    </r>
    <r>
      <rPr>
        <sz val="12"/>
        <color rgb="FF000000"/>
        <rFont val="ＭＳ Ｐゴシック"/>
        <family val="3"/>
        <charset val="128"/>
      </rPr>
      <t xml:space="preserve">	
</t>
    </r>
    <r>
      <rPr>
        <sz val="12"/>
        <color rgb="FF000000"/>
        <rFont val="Calibri"/>
        <family val="2"/>
        <charset val="1"/>
      </rPr>
      <t xml:space="preserve">(5)	Copies of the business cards of the corporate representative  and the person in charge of the application</t>
    </r>
    <r>
      <rPr>
        <sz val="12"/>
        <color rgb="FF000000"/>
        <rFont val="ＭＳ Ｐゴシック"/>
        <family val="1"/>
        <charset val="128"/>
      </rPr>
      <t xml:space="preserve"> 
   </t>
    </r>
    <r>
      <rPr>
        <sz val="12"/>
        <color rgb="FF000000"/>
        <rFont val="Calibri"/>
        <family val="2"/>
        <charset val="1"/>
      </rPr>
      <t xml:space="preserve">/</t>
    </r>
    <r>
      <rPr>
        <sz val="12"/>
        <color rgb="FF000000"/>
        <rFont val="ＭＳ 明朝"/>
        <family val="1"/>
        <charset val="128"/>
      </rPr>
      <t xml:space="preserve">法人代表者及び担当者の名刺の写し</t>
    </r>
    <r>
      <rPr>
        <sz val="12"/>
        <color rgb="FF000000"/>
        <rFont val="ＭＳ Ｐゴシック"/>
        <family val="1"/>
        <charset val="128"/>
      </rPr>
      <t xml:space="preserve">		
</t>
    </r>
    <r>
      <rPr>
        <sz val="12"/>
        <color rgb="FF000000"/>
        <rFont val="Calibri"/>
        <family val="2"/>
        <charset val="1"/>
      </rPr>
      <t xml:space="preserve">(6)	A copy of the bankbook for the transfer account/</t>
    </r>
    <r>
      <rPr>
        <sz val="12"/>
        <color rgb="FF000000"/>
        <rFont val="ＭＳ 明朝"/>
        <family val="1"/>
        <charset val="128"/>
      </rPr>
      <t xml:space="preserve">振込口座の通帳の写し
</t>
    </r>
    <r>
      <rPr>
        <sz val="12"/>
        <color rgb="FF000000"/>
        <rFont val="Meiryo UI"/>
        <family val="3"/>
        <charset val="128"/>
      </rPr>
      <t xml:space="preserve">※</t>
    </r>
    <r>
      <rPr>
        <sz val="12"/>
        <color rgb="FF000000"/>
        <rFont val="Calibri"/>
        <family val="2"/>
        <charset val="1"/>
      </rPr>
      <t xml:space="preserve">Items (4) through (6) are submitted only for initial applications and information changes
    </t>
    </r>
    <r>
      <rPr>
        <sz val="12"/>
        <color rgb="FF000000"/>
        <rFont val="ＭＳ 明朝"/>
        <family val="1"/>
        <charset val="128"/>
      </rPr>
      <t xml:space="preserve">/(4)～(6)は初回申請及び情報変更時のみ提出</t>
    </r>
  </si>
  <si>
    <t xml:space="preserve">Form No. 2 (In relation to Article 5 of the 2025 Travel Product Development Subsidy Guidelines)</t>
  </si>
  <si>
    <t xml:space="preserve">第２号様式（要領第5条関係）</t>
  </si>
  <si>
    <t xml:space="preserve">Application for Cancellation Approval of the Travel Product Development Subsidy
(Fukushima Inbound Tourism Promotion Project) </t>
  </si>
  <si>
    <t xml:space="preserve">令和７年度旅行商品造成支援金中止承認申請書（福島インバウンド誘客周遊促進事業）</t>
  </si>
  <si>
    <r>
      <rPr>
        <sz val="12"/>
        <color rgb="FF000000"/>
        <rFont val="ＭＳ 明朝"/>
        <family val="1"/>
        <charset val="128"/>
      </rPr>
      <t xml:space="preserve"> </t>
    </r>
    <r>
      <rPr>
        <sz val="12"/>
        <color rgb="FF000000"/>
        <rFont val="Calibri"/>
        <family val="2"/>
        <charset val="1"/>
      </rPr>
      <t xml:space="preserve">As detailed below, I would like to change the project plans for the above package tour, and am therefore applying in accordance with Article 5 of the 2025 Travel Product Development Subsidy Guidelines (Fukushima Inbound Tourism Promotion Project).
</t>
    </r>
    <r>
      <rPr>
        <sz val="12"/>
        <color rgb="FF000000"/>
        <rFont val="ＭＳ 明朝"/>
        <family val="1"/>
        <charset val="128"/>
      </rPr>
      <t xml:space="preserve">　下記のとおり、上記事業の事業計画を変更したいので、令和７年度旅行商品造成支援金要領（福島インバウンド誘客周遊促進事業）第５条に基づき、承認してくださるよう申請します。</t>
    </r>
  </si>
  <si>
    <r>
      <rPr>
        <sz val="12"/>
        <color rgb="FF000000"/>
        <rFont val="Calibri"/>
        <family val="2"/>
        <charset val="1"/>
      </rPr>
      <t xml:space="preserve">Date of Decision to Cancel/</t>
    </r>
    <r>
      <rPr>
        <sz val="12"/>
        <color rgb="FF000000"/>
        <rFont val="ＭＳ 明朝"/>
        <family val="1"/>
        <charset val="128"/>
      </rPr>
      <t xml:space="preserve">交付決定日</t>
    </r>
  </si>
  <si>
    <r>
      <rPr>
        <sz val="12"/>
        <color rgb="FF000000"/>
        <rFont val="Calibri"/>
        <family val="2"/>
        <charset val="1"/>
      </rPr>
      <t xml:space="preserve">Travel Period/</t>
    </r>
    <r>
      <rPr>
        <sz val="12"/>
        <color rgb="FF000000"/>
        <rFont val="ＭＳ 明朝"/>
        <family val="1"/>
        <charset val="128"/>
      </rPr>
      <t xml:space="preserve">申請旅行期間</t>
    </r>
  </si>
  <si>
    <t xml:space="preserve">3</t>
  </si>
  <si>
    <r>
      <rPr>
        <sz val="12"/>
        <color rgb="FF000000"/>
        <rFont val="Calibri"/>
        <family val="2"/>
        <charset val="1"/>
      </rPr>
      <t xml:space="preserve">Reason for Cancellation/</t>
    </r>
    <r>
      <rPr>
        <sz val="12"/>
        <color rgb="FF000000"/>
        <rFont val="ＭＳ 明朝"/>
        <family val="1"/>
        <charset val="128"/>
      </rPr>
      <t xml:space="preserve">中止の理由</t>
    </r>
  </si>
  <si>
    <r>
      <rPr>
        <sz val="12"/>
        <color rgb="FF000000"/>
        <rFont val="Calibri"/>
        <family val="2"/>
        <charset val="1"/>
      </rPr>
      <t xml:space="preserve">Details regarding Cancellation</t>
    </r>
    <r>
      <rPr>
        <sz val="12"/>
        <color rgb="FF000000"/>
        <rFont val="ＭＳ 明朝"/>
        <family val="1"/>
        <charset val="128"/>
      </rPr>
      <t xml:space="preserve">/中止の内容</t>
    </r>
  </si>
  <si>
    <r>
      <rPr>
        <sz val="12"/>
        <color rgb="FF000000"/>
        <rFont val="Calibri"/>
        <family val="2"/>
        <charset val="1"/>
      </rPr>
      <t xml:space="preserve">Prior to Cancellation/</t>
    </r>
    <r>
      <rPr>
        <sz val="12"/>
        <color rgb="FF000000"/>
        <rFont val="ＭＳ 明朝"/>
        <family val="1"/>
        <charset val="128"/>
      </rPr>
      <t xml:space="preserve">中止前　</t>
    </r>
  </si>
  <si>
    <r>
      <rPr>
        <sz val="12"/>
        <color rgb="FF000000"/>
        <rFont val="Calibri"/>
        <family val="2"/>
        <charset val="1"/>
      </rPr>
      <t xml:space="preserve">No. of Participants/</t>
    </r>
    <r>
      <rPr>
        <sz val="12"/>
        <color rgb="FF000000"/>
        <rFont val="ＭＳ 明朝"/>
        <family val="1"/>
        <charset val="128"/>
      </rPr>
      <t xml:space="preserve">支援対象人数</t>
    </r>
  </si>
  <si>
    <t xml:space="preserve">：</t>
  </si>
  <si>
    <r>
      <rPr>
        <sz val="12"/>
        <color rgb="FF000000"/>
        <rFont val="Calibri"/>
        <family val="2"/>
        <charset val="1"/>
      </rPr>
      <t xml:space="preserve">PEOPLE</t>
    </r>
    <r>
      <rPr>
        <sz val="12"/>
        <color rgb="FF000000"/>
        <rFont val="ＭＳ 明朝"/>
        <family val="1"/>
        <charset val="128"/>
      </rPr>
      <t xml:space="preserve">/人</t>
    </r>
  </si>
  <si>
    <r>
      <rPr>
        <sz val="12"/>
        <color rgb="FF000000"/>
        <rFont val="Calibri"/>
        <family val="2"/>
        <charset val="1"/>
      </rPr>
      <t xml:space="preserve">Subsidy Amount/</t>
    </r>
    <r>
      <rPr>
        <sz val="12"/>
        <color rgb="FF000000"/>
        <rFont val="ＭＳ 明朝"/>
        <family val="1"/>
        <charset val="128"/>
      </rPr>
      <t xml:space="preserve">支援金額</t>
    </r>
  </si>
  <si>
    <r>
      <rPr>
        <sz val="12"/>
        <color rgb="FF000000"/>
        <rFont val="Calibri"/>
        <family val="2"/>
        <charset val="1"/>
      </rPr>
      <t xml:space="preserve">JPY</t>
    </r>
    <r>
      <rPr>
        <sz val="12"/>
        <color rgb="FF000000"/>
        <rFont val="ＭＳ 明朝"/>
        <family val="1"/>
        <charset val="128"/>
      </rPr>
      <t xml:space="preserve">/円</t>
    </r>
  </si>
  <si>
    <r>
      <rPr>
        <sz val="12"/>
        <color rgb="FF000000"/>
        <rFont val="Calibri"/>
        <family val="2"/>
        <charset val="1"/>
      </rPr>
      <t xml:space="preserve">After Cancellation</t>
    </r>
    <r>
      <rPr>
        <sz val="12"/>
        <color rgb="FF000000"/>
        <rFont val="ＭＳ 明朝"/>
        <family val="1"/>
        <charset val="128"/>
      </rPr>
      <t xml:space="preserve">/中止後　</t>
    </r>
  </si>
  <si>
    <r>
      <rPr>
        <sz val="12"/>
        <color rgb="FF000000"/>
        <rFont val="Calibri"/>
        <family val="2"/>
        <charset val="1"/>
      </rPr>
      <t xml:space="preserve">No. of Participants</t>
    </r>
    <r>
      <rPr>
        <sz val="12"/>
        <color rgb="FF000000"/>
        <rFont val="ＭＳ 明朝"/>
        <family val="1"/>
        <charset val="128"/>
      </rPr>
      <t xml:space="preserve">/支援対象人数</t>
    </r>
  </si>
  <si>
    <t xml:space="preserve">NONE</t>
  </si>
  <si>
    <t xml:space="preserve">Form No. 3 (In relation to Article 6 of the 2025 Travel Product Development Subsidy Guidelines)</t>
  </si>
  <si>
    <t xml:space="preserve">第３号様式（要領第６条関係）</t>
  </si>
  <si>
    <t xml:space="preserve">Travel Product Development Subsidy Performance Report and Invoice
 (Fukushima Inbound Tourism Promotion Project)</t>
  </si>
  <si>
    <t xml:space="preserve">令和７年度旅行商品造成支援支援金実績報告書兼請求書（福島インバウンド誘客周遊促進事業）　　</t>
  </si>
  <si>
    <r>
      <rPr>
        <sz val="12"/>
        <color rgb="FF000000"/>
        <rFont val="Calibri"/>
        <family val="2"/>
        <charset val="1"/>
      </rPr>
      <t xml:space="preserve">      I conducted the package tour, as detailed below, as part of the Fukushima Prefecture’s Inbound Tourism Promotion Project. In accordance with Article 6 of the 2025 Travel Product Development Subsidy Guidelines, I am reporting the results.
      Please transfer the subsidy amount to the bank account listed below, upon the completed examination of this package tour report.
</t>
    </r>
    <r>
      <rPr>
        <sz val="12"/>
        <color rgb="FF000000"/>
        <rFont val="Yu Gothic"/>
        <family val="2"/>
        <charset val="128"/>
      </rPr>
      <t xml:space="preserve">　</t>
    </r>
    <r>
      <rPr>
        <sz val="12"/>
        <color rgb="FF000000"/>
        <rFont val="ＭＳ 明朝"/>
        <family val="1"/>
        <charset val="128"/>
      </rPr>
      <t xml:space="preserve">下記のとおり、上記事業を実施したので、令和７年度旅行商品造成支援金要領（福島インバウンド誘客周遊促進事業）第６条に基づき、その実績を報告します。
ご確認の上は、下記口座まで支援金をお振込みくだいますようお願い申し上げます。</t>
    </r>
  </si>
  <si>
    <r>
      <rPr>
        <sz val="12"/>
        <color rgb="FF000000"/>
        <rFont val="ＭＳ 明朝"/>
        <family val="1"/>
        <charset val="128"/>
      </rPr>
      <t xml:space="preserve">　</t>
    </r>
    <r>
      <rPr>
        <sz val="12"/>
        <color rgb="FF000000"/>
        <rFont val="Calibri"/>
        <family val="2"/>
        <charset val="1"/>
      </rPr>
      <t xml:space="preserve">Address of Applicant’s Company:
</t>
    </r>
    <r>
      <rPr>
        <sz val="12"/>
        <color rgb="FF000000"/>
        <rFont val="ＭＳ 明朝"/>
        <family val="1"/>
        <charset val="128"/>
      </rPr>
      <t xml:space="preserve">　</t>
    </r>
    <r>
      <rPr>
        <sz val="12"/>
        <color rgb="FF808080"/>
        <rFont val="ＭＳ 明朝"/>
        <family val="1"/>
        <charset val="128"/>
      </rPr>
      <t xml:space="preserve">会社住所</t>
    </r>
    <r>
      <rPr>
        <sz val="12"/>
        <color rgb="FF808080"/>
        <rFont val="Meiryo UI"/>
        <family val="3"/>
        <charset val="128"/>
      </rPr>
      <t xml:space="preserve"> </t>
    </r>
    <r>
      <rPr>
        <sz val="12"/>
        <color rgb="FF808080"/>
        <rFont val="Calibri"/>
        <family val="2"/>
        <charset val="1"/>
      </rPr>
      <t xml:space="preserve">:</t>
    </r>
  </si>
  <si>
    <r>
      <rPr>
        <sz val="12"/>
        <color rgb="FF000000"/>
        <rFont val="ＭＳ 明朝"/>
        <family val="1"/>
        <charset val="128"/>
      </rPr>
      <t xml:space="preserve">　</t>
    </r>
    <r>
      <rPr>
        <sz val="12"/>
        <color rgb="FF000000"/>
        <rFont val="Calibri"/>
        <family val="2"/>
        <charset val="1"/>
      </rPr>
      <t xml:space="preserve">Applicant’s Company Name:  
</t>
    </r>
    <r>
      <rPr>
        <sz val="12"/>
        <color rgb="FF808080"/>
        <rFont val="ＭＳ 明朝"/>
        <family val="1"/>
        <charset val="128"/>
      </rPr>
      <t xml:space="preserve">　会社名：</t>
    </r>
  </si>
  <si>
    <r>
      <rPr>
        <sz val="12"/>
        <color rgb="FF000000"/>
        <rFont val="ＭＳ 明朝"/>
        <family val="1"/>
        <charset val="128"/>
      </rPr>
      <t xml:space="preserve">　</t>
    </r>
    <r>
      <rPr>
        <sz val="12"/>
        <color rgb="FF000000"/>
        <rFont val="Calibri"/>
        <family val="2"/>
        <charset val="1"/>
      </rPr>
      <t xml:space="preserve">Name of corporate representative :
</t>
    </r>
    <r>
      <rPr>
        <sz val="12"/>
        <color rgb="FF000000"/>
        <rFont val="ＭＳ 明朝"/>
        <family val="1"/>
        <charset val="128"/>
      </rPr>
      <t xml:space="preserve">　</t>
    </r>
    <r>
      <rPr>
        <sz val="12"/>
        <color rgb="FF7F7F7F"/>
        <rFont val="ＭＳ 明朝"/>
        <family val="1"/>
        <charset val="128"/>
      </rPr>
      <t xml:space="preserve">代表者名</t>
    </r>
    <r>
      <rPr>
        <sz val="12"/>
        <color rgb="FF7F7F7F"/>
        <rFont val="Calibri"/>
        <family val="2"/>
        <charset val="1"/>
      </rPr>
      <t xml:space="preserve">:</t>
    </r>
  </si>
  <si>
    <t xml:space="preserve">Decided Amount of Subsidy to be Granted</t>
  </si>
  <si>
    <t xml:space="preserve">支援金の決定額 </t>
  </si>
  <si>
    <t xml:space="preserve">Travel Period: </t>
  </si>
  <si>
    <r>
      <rPr>
        <sz val="12"/>
        <color rgb="FF000000"/>
        <rFont val="Calibri"/>
        <family val="2"/>
        <charset val="1"/>
      </rPr>
      <t xml:space="preserve">Accompanying Documents/</t>
    </r>
    <r>
      <rPr>
        <sz val="12"/>
        <color rgb="FF000000"/>
        <rFont val="ＭＳ 明朝"/>
        <family val="1"/>
        <charset val="128"/>
      </rPr>
      <t xml:space="preserve">添付書類</t>
    </r>
    <r>
      <rPr>
        <sz val="12"/>
        <color rgb="FF000000"/>
        <rFont val="Meiryo UI"/>
        <family val="3"/>
        <charset val="128"/>
      </rPr>
      <t xml:space="preserve"> </t>
    </r>
    <r>
      <rPr>
        <sz val="12"/>
        <color rgb="FF000000"/>
        <rFont val="Calibri"/>
        <family val="2"/>
        <charset val="1"/>
      </rPr>
      <t xml:space="preserve">: </t>
    </r>
  </si>
  <si>
    <t xml:space="preserve">(1)</t>
  </si>
  <si>
    <r>
      <rPr>
        <sz val="12"/>
        <color rgb="FF000000"/>
        <rFont val="Calibri"/>
        <family val="2"/>
        <charset val="1"/>
      </rPr>
      <t xml:space="preserve">Sheet B : Tour Details and Information(Report Submission)/Sheet B</t>
    </r>
    <r>
      <rPr>
        <sz val="12"/>
        <color rgb="FF000000"/>
        <rFont val="ＭＳ Ｐゴシック"/>
        <family val="2"/>
        <charset val="128"/>
      </rPr>
      <t xml:space="preserve">：ツアー情報（「実績報告時」の欄</t>
    </r>
    <r>
      <rPr>
        <sz val="12"/>
        <color rgb="FF000000"/>
        <rFont val="Meiryo UI"/>
        <family val="3"/>
        <charset val="128"/>
      </rPr>
      <t xml:space="preserve"> </t>
    </r>
    <r>
      <rPr>
        <sz val="12"/>
        <color rgb="FF000000"/>
        <rFont val="ＭＳ Ｐゴシック"/>
        <family val="2"/>
        <charset val="128"/>
      </rPr>
      <t xml:space="preserve">）</t>
    </r>
  </si>
  <si>
    <t xml:space="preserve">(2)</t>
  </si>
  <si>
    <r>
      <rPr>
        <sz val="12"/>
        <color rgb="FF000000"/>
        <rFont val="Calibri"/>
        <family val="2"/>
        <charset val="1"/>
      </rPr>
      <t xml:space="preserve">Final Itinerary/</t>
    </r>
    <r>
      <rPr>
        <sz val="12"/>
        <color rgb="FF000000"/>
        <rFont val="ＭＳ 明朝"/>
        <family val="1"/>
        <charset val="128"/>
      </rPr>
      <t xml:space="preserve">最終旅程表</t>
    </r>
  </si>
  <si>
    <t xml:space="preserve">(3)</t>
  </si>
  <si>
    <r>
      <rPr>
        <sz val="12"/>
        <color rgb="FF000000"/>
        <rFont val="Calibri"/>
        <family val="2"/>
        <charset val="1"/>
      </rPr>
      <t xml:space="preserve">Final Tour Participant List/</t>
    </r>
    <r>
      <rPr>
        <sz val="12"/>
        <color rgb="FF000000"/>
        <rFont val="ＭＳ 明朝"/>
        <family val="1"/>
        <charset val="128"/>
      </rPr>
      <t xml:space="preserve">最終参加者リスト</t>
    </r>
  </si>
  <si>
    <t xml:space="preserve">(4)</t>
  </si>
  <si>
    <r>
      <rPr>
        <sz val="12"/>
        <color rgb="FF000000"/>
        <rFont val="Calibri"/>
        <family val="2"/>
        <charset val="1"/>
      </rPr>
      <t xml:space="preserve">Copies of the accommodation certificates or receipts issued by the accommodation facility
/</t>
    </r>
    <r>
      <rPr>
        <sz val="12"/>
        <color rgb="FF000000"/>
        <rFont val="ＭＳ 明朝"/>
        <family val="1"/>
        <charset val="128"/>
      </rPr>
      <t xml:space="preserve">宿泊施設が発行した宿泊証明書の写しまたは領収書の写し</t>
    </r>
  </si>
  <si>
    <t xml:space="preserve">5</t>
  </si>
  <si>
    <r>
      <rPr>
        <sz val="12"/>
        <color rgb="FF000000"/>
        <rFont val="Calibri"/>
        <family val="2"/>
        <charset val="1"/>
      </rPr>
      <t xml:space="preserve"> Bank Account Details / </t>
    </r>
    <r>
      <rPr>
        <sz val="12"/>
        <color rgb="FF000000"/>
        <rFont val="ＭＳ 明朝"/>
        <family val="1"/>
        <charset val="128"/>
      </rPr>
      <t xml:space="preserve">振込口座情報</t>
    </r>
  </si>
  <si>
    <r>
      <rPr>
        <sz val="12"/>
        <color rgb="FF000000"/>
        <rFont val="Calibri"/>
        <family val="2"/>
        <charset val="1"/>
      </rPr>
      <t xml:space="preserve">Bank Name:
</t>
    </r>
    <r>
      <rPr>
        <sz val="12"/>
        <color rgb="FF808080"/>
        <rFont val="ＭＳ 明朝"/>
        <family val="1"/>
        <charset val="128"/>
      </rPr>
      <t xml:space="preserve">金融機関名</t>
    </r>
  </si>
  <si>
    <t xml:space="preserve">SWIFT CODE:</t>
  </si>
  <si>
    <r>
      <rPr>
        <sz val="12"/>
        <color rgb="FF000000"/>
        <rFont val="Calibri"/>
        <family val="2"/>
        <charset val="1"/>
      </rPr>
      <t xml:space="preserve">Branch Name:
</t>
    </r>
    <r>
      <rPr>
        <sz val="12"/>
        <color rgb="FF808080"/>
        <rFont val="ＭＳ 明朝"/>
        <family val="1"/>
        <charset val="128"/>
      </rPr>
      <t xml:space="preserve">支店名</t>
    </r>
  </si>
  <si>
    <r>
      <rPr>
        <sz val="12"/>
        <color rgb="FF000000"/>
        <rFont val="Calibri"/>
        <family val="2"/>
        <charset val="1"/>
      </rPr>
      <t xml:space="preserve">Account Number:
</t>
    </r>
    <r>
      <rPr>
        <sz val="12"/>
        <color rgb="FF808080"/>
        <rFont val="ＭＳ 明朝"/>
        <family val="1"/>
        <charset val="128"/>
      </rPr>
      <t xml:space="preserve">口座番号</t>
    </r>
  </si>
  <si>
    <t xml:space="preserve">(5)</t>
  </si>
  <si>
    <r>
      <rPr>
        <sz val="12"/>
        <color rgb="FF000000"/>
        <rFont val="Calibri"/>
        <family val="2"/>
        <charset val="1"/>
      </rPr>
      <t xml:space="preserve">Name of Account Holder:
</t>
    </r>
    <r>
      <rPr>
        <sz val="12"/>
        <color rgb="FF808080"/>
        <rFont val="ＭＳ 明朝"/>
        <family val="1"/>
        <charset val="128"/>
      </rPr>
      <t xml:space="preserve">口座名義</t>
    </r>
  </si>
  <si>
    <t xml:space="preserve">(6)</t>
  </si>
  <si>
    <r>
      <rPr>
        <sz val="12"/>
        <color rgb="FF000000"/>
        <rFont val="Calibri"/>
        <family val="2"/>
        <charset val="1"/>
      </rPr>
      <t xml:space="preserve">Address of Account Holder:
</t>
    </r>
    <r>
      <rPr>
        <sz val="12"/>
        <color rgb="FF808080"/>
        <rFont val="ＭＳ 明朝"/>
        <family val="1"/>
        <charset val="128"/>
      </rPr>
      <t xml:space="preserve">口座名義人住所</t>
    </r>
  </si>
  <si>
    <t xml:space="preserve">Form No. 4(In relation to Article 7 of the 2025 Travel Product Development Subsidy Guidelines)</t>
  </si>
  <si>
    <t xml:space="preserve">第４号様式（要領第７条関係）</t>
  </si>
  <si>
    <t xml:space="preserve">Power of Attorney form </t>
  </si>
  <si>
    <t xml:space="preserve">委任状</t>
  </si>
  <si>
    <t xml:space="preserve">  I entrust the responsibilities below to the person listed below as my appointed representative.
 </t>
  </si>
  <si>
    <t xml:space="preserve">Name of Appointed Representative:</t>
  </si>
  <si>
    <t xml:space="preserve">代理人名</t>
  </si>
  <si>
    <t xml:space="preserve">Appointed Representative’s Workplace Name:</t>
  </si>
  <si>
    <t xml:space="preserve">代理人の会社名</t>
  </si>
  <si>
    <t xml:space="preserve">Appointed Representative’s Workplace Address:</t>
  </si>
  <si>
    <t xml:space="preserve">代理人の住所</t>
  </si>
  <si>
    <r>
      <rPr>
        <sz val="12"/>
        <color rgb="FF000000"/>
        <rFont val="ＭＳ 明朝"/>
        <family val="1"/>
        <charset val="128"/>
      </rPr>
      <t xml:space="preserve">　</t>
    </r>
    <r>
      <rPr>
        <sz val="12"/>
        <color rgb="FF000000"/>
        <rFont val="Arial"/>
        <family val="2"/>
        <charset val="1"/>
      </rPr>
      <t xml:space="preserve">Entrusted Responsibilities/</t>
    </r>
    <r>
      <rPr>
        <sz val="12"/>
        <color rgb="FF000000"/>
        <rFont val="ＭＳ 明朝"/>
        <family val="1"/>
        <charset val="128"/>
      </rPr>
      <t xml:space="preserve">委任事項</t>
    </r>
  </si>
  <si>
    <r>
      <rPr>
        <sz val="12"/>
        <color rgb="FF000000"/>
        <rFont val="Arial"/>
        <family val="2"/>
        <charset val="1"/>
      </rPr>
      <t xml:space="preserve">Relating to the issuance of the Fukushima Inbound Tourism Promotion Project
</t>
    </r>
    <r>
      <rPr>
        <sz val="12"/>
        <color rgb="FF000000"/>
        <rFont val="ＭＳ 明朝"/>
        <family val="1"/>
        <charset val="128"/>
      </rPr>
      <t xml:space="preserve">令和７年度旅行商品造成支援金交付の件</t>
    </r>
  </si>
  <si>
    <r>
      <rPr>
        <sz val="12"/>
        <color rgb="FF000000"/>
        <rFont val="Arial"/>
        <family val="2"/>
        <charset val="1"/>
      </rPr>
      <t xml:space="preserve">Completion of the grant application process for the issuance of the subsidy &amp; receipt of the subsidy grant amount/</t>
    </r>
    <r>
      <rPr>
        <sz val="12"/>
        <color rgb="FF000000"/>
        <rFont val="Meiryo UI"/>
        <family val="3"/>
        <charset val="128"/>
      </rPr>
      <t xml:space="preserve">支援金申請手続き と支援金の受取</t>
    </r>
  </si>
  <si>
    <r>
      <rPr>
        <sz val="12"/>
        <color rgb="FF000000"/>
        <rFont val="Arial"/>
        <family val="2"/>
        <charset val="1"/>
      </rPr>
      <t xml:space="preserve">Application Date/</t>
    </r>
    <r>
      <rPr>
        <sz val="12"/>
        <color rgb="FF000000"/>
        <rFont val="ＭＳ 明朝"/>
        <family val="1"/>
        <charset val="128"/>
      </rPr>
      <t xml:space="preserve">申請書の申請日</t>
    </r>
  </si>
  <si>
    <r>
      <rPr>
        <sz val="12"/>
        <color rgb="FF000000"/>
        <rFont val="Arial"/>
        <family val="2"/>
        <charset val="1"/>
      </rPr>
      <t xml:space="preserve">Travel Period/</t>
    </r>
    <r>
      <rPr>
        <sz val="12"/>
        <color rgb="FF000000"/>
        <rFont val="ＭＳ 明朝"/>
        <family val="1"/>
        <charset val="128"/>
      </rPr>
      <t xml:space="preserve">申請旅行期間</t>
    </r>
  </si>
  <si>
    <r>
      <rPr>
        <sz val="12"/>
        <color rgb="FF000000"/>
        <rFont val="Arial"/>
        <family val="2"/>
        <charset val="1"/>
      </rPr>
      <t xml:space="preserve">   Applicant/</t>
    </r>
    <r>
      <rPr>
        <sz val="12"/>
        <color rgb="FF000000"/>
        <rFont val="ＭＳ 明朝"/>
        <family val="1"/>
        <charset val="128"/>
      </rPr>
      <t xml:space="preserve">申請者</t>
    </r>
  </si>
  <si>
    <r>
      <rPr>
        <sz val="12"/>
        <color rgb="FF000000"/>
        <rFont val="Arial"/>
        <family val="2"/>
        <charset val="1"/>
      </rPr>
      <t xml:space="preserve">Date:</t>
    </r>
    <r>
      <rPr>
        <sz val="12"/>
        <color rgb="FF808080"/>
        <rFont val="Arial"/>
        <family val="2"/>
        <charset val="1"/>
      </rPr>
      <t xml:space="preserve"> (YYYY/MM/DD)</t>
    </r>
  </si>
  <si>
    <t xml:space="preserve">Address of Applicant’s Company:</t>
  </si>
  <si>
    <t xml:space="preserve">申請者住所</t>
  </si>
  <si>
    <t xml:space="preserve">Company Name:</t>
  </si>
  <si>
    <t xml:space="preserve">会社名</t>
  </si>
  <si>
    <t xml:space="preserve">Name of Applicant:</t>
  </si>
  <si>
    <t xml:space="preserve">代表者名</t>
  </si>
  <si>
    <t xml:space="preserve">Official company stamp :</t>
  </si>
  <si>
    <t xml:space="preserve">印またはサイン</t>
  </si>
  <si>
    <r>
      <rPr>
        <sz val="12"/>
        <color rgb="FF000000"/>
        <rFont val="Arial"/>
        <family val="2"/>
        <charset val="1"/>
      </rPr>
      <t xml:space="preserve">Appointed Representative</t>
    </r>
    <r>
      <rPr>
        <sz val="12"/>
        <color rgb="FF000000"/>
        <rFont val="Calibri"/>
        <family val="2"/>
        <charset val="1"/>
      </rPr>
      <t xml:space="preserve">/</t>
    </r>
    <r>
      <rPr>
        <sz val="12"/>
        <color rgb="FF000000"/>
        <rFont val="ＭＳ 明朝"/>
        <family val="1"/>
        <charset val="128"/>
      </rPr>
      <t xml:space="preserve">代理人</t>
    </r>
  </si>
  <si>
    <t xml:space="preserve">Official company stamp </t>
  </si>
  <si>
    <t xml:space="preserve">年</t>
  </si>
  <si>
    <t xml:space="preserve">月</t>
  </si>
  <si>
    <t xml:space="preserve">日</t>
  </si>
  <si>
    <t xml:space="preserve">(     YYYY   /    MM   /   DD   )</t>
  </si>
  <si>
    <r>
      <rPr>
        <sz val="36"/>
        <color rgb="FF000000"/>
        <rFont val="HGPｺﾞｼｯｸE"/>
        <family val="3"/>
        <charset val="128"/>
      </rPr>
      <t xml:space="preserve">宿泊証明書
</t>
    </r>
    <r>
      <rPr>
        <sz val="18"/>
        <color rgb="FF000000"/>
        <rFont val="HGPｺﾞｼｯｸE"/>
        <family val="3"/>
        <charset val="128"/>
      </rPr>
      <t xml:space="preserve">Accommodation Certificate</t>
    </r>
  </si>
  <si>
    <t xml:space="preserve">下記の通り、証明いたします。</t>
  </si>
  <si>
    <t xml:space="preserve">We certify as follows.</t>
  </si>
  <si>
    <t xml:space="preserve">記</t>
  </si>
  <si>
    <r>
      <rPr>
        <sz val="16"/>
        <color rgb="FF000000"/>
        <rFont val="HGPｺﾞｼｯｸE"/>
        <family val="3"/>
        <charset val="128"/>
      </rPr>
      <t xml:space="preserve">ツアー名
</t>
    </r>
    <r>
      <rPr>
        <sz val="12"/>
        <color rgb="FF000000"/>
        <rFont val="HGPｺﾞｼｯｸE"/>
        <family val="3"/>
        <charset val="128"/>
      </rPr>
      <t xml:space="preserve"> Package Tour Name</t>
    </r>
  </si>
  <si>
    <t xml:space="preserve">；</t>
  </si>
  <si>
    <t xml:space="preserve">販売AGT
Tour Company Name</t>
  </si>
  <si>
    <t xml:space="preserve">宿泊日
Date of Stay</t>
  </si>
  <si>
    <t xml:space="preserve">～</t>
  </si>
  <si>
    <t xml:space="preserve">泊</t>
  </si>
  <si>
    <t xml:space="preserve">    (      YYYY   /         MM     /          DD              )                                    Night(s)</t>
  </si>
  <si>
    <r>
      <rPr>
        <sz val="16"/>
        <color rgb="FF000000"/>
        <rFont val="HGPｺﾞｼｯｸE"/>
        <family val="3"/>
        <charset val="128"/>
      </rPr>
      <t xml:space="preserve">宿泊人数
</t>
    </r>
    <r>
      <rPr>
        <sz val="14"/>
        <color rgb="FF000000"/>
        <rFont val="HGPｺﾞｼｯｸE"/>
        <family val="3"/>
        <charset val="128"/>
      </rPr>
      <t xml:space="preserve">Number of Guests</t>
    </r>
  </si>
  <si>
    <t xml:space="preserve">大人
(Adult）</t>
  </si>
  <si>
    <t xml:space="preserve">名</t>
  </si>
  <si>
    <t xml:space="preserve">小人
（Child）</t>
  </si>
  <si>
    <t xml:space="preserve">ツアーガイド (Tour Guide)、
添乗員 (Tour Conductor, Tour Leader)、運転手 (Driver) </t>
  </si>
  <si>
    <t xml:space="preserve">予約番号
（Reservation Code）</t>
  </si>
  <si>
    <t xml:space="preserve">施設名
Accommodation Name</t>
  </si>
  <si>
    <t xml:space="preserve">所在地
Address</t>
  </si>
  <si>
    <r>
      <rPr>
        <sz val="20"/>
        <color rgb="FF000000"/>
        <rFont val="HGPｺﾞｼｯｸE"/>
        <family val="3"/>
        <charset val="128"/>
      </rPr>
      <t xml:space="preserve">施設印
</t>
    </r>
    <r>
      <rPr>
        <sz val="14"/>
        <color rgb="FF000000"/>
        <rFont val="HGPｺﾞｼｯｸE"/>
        <family val="3"/>
        <charset val="128"/>
      </rPr>
      <t xml:space="preserve">Stamp from Accommodation</t>
    </r>
  </si>
  <si>
    <t xml:space="preserve">リスト</t>
  </si>
  <si>
    <t xml:space="preserve">Order-Made Tour</t>
  </si>
  <si>
    <t xml:space="preserve">例</t>
  </si>
  <si>
    <t xml:space="preserve">Completion of the grant application process for the issuance of the subsidy/支援金申請手続き一式 </t>
  </si>
  <si>
    <t xml:space="preserve">brochure (Leaflet)</t>
  </si>
  <si>
    <t xml:space="preserve">Receipt of the subsidy grant amount/支援金の受取</t>
  </si>
  <si>
    <t xml:space="preserve">Magazine</t>
  </si>
  <si>
    <t xml:space="preserve">Completion of the grant application process for the issuance of the subsidy &amp; receipt of the subsidy grant amount/支援金申請手続き と支援金の受取</t>
  </si>
  <si>
    <t xml:space="preserve">Social Media</t>
  </si>
  <si>
    <t xml:space="preserve">Mail</t>
  </si>
  <si>
    <t xml:space="preserve">Tour plan submitted to customer(s)</t>
  </si>
  <si>
    <t xml:space="preserve">Other</t>
  </si>
</sst>
</file>

<file path=xl/styles.xml><?xml version="1.0" encoding="utf-8"?>
<styleSheet xmlns="http://schemas.openxmlformats.org/spreadsheetml/2006/main">
  <numFmts count="18">
    <numFmt numFmtId="164" formatCode="General"/>
    <numFmt numFmtId="165" formatCode="#,##0;[RED]\-#,##0"/>
    <numFmt numFmtId="166" formatCode="#,##0;[RED]#,##0"/>
    <numFmt numFmtId="167" formatCode="yyyy/mm/dd"/>
    <numFmt numFmtId="168" formatCode="General"/>
    <numFmt numFmtId="169" formatCode="[$-F800]dddd&quot;, &quot;mmmm\ dd&quot;, &quot;yyyy"/>
    <numFmt numFmtId="170" formatCode="m\月d\日;@"/>
    <numFmt numFmtId="171" formatCode="[$-409]mmmm\ d&quot;, &quot;yyyy;@"/>
    <numFmt numFmtId="172" formatCode="[$-1D030411]ggge\年m\月d\日"/>
    <numFmt numFmtId="173" formatCode="0_);[RED]\(0\)"/>
    <numFmt numFmtId="174" formatCode="@"/>
    <numFmt numFmtId="175" formatCode="[$-1030411]ge\.m\.d"/>
    <numFmt numFmtId="176" formatCode="###\泊"/>
    <numFmt numFmtId="177" formatCode="#,##0_ "/>
    <numFmt numFmtId="178" formatCode="[$-1D000411]0"/>
    <numFmt numFmtId="179" formatCode="yyyy\-mm\-dd;@"/>
    <numFmt numFmtId="180" formatCode="#,##0_);[RED]\(#,##0\)"/>
    <numFmt numFmtId="181" formatCode="[$-809]dd\ mmmm\ yyyy;@"/>
  </numFmts>
  <fonts count="141">
    <font>
      <sz val="11"/>
      <color rgb="FF000000"/>
      <name val="Meiryo UI"/>
      <family val="3"/>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1"/>
      <color rgb="FF000000"/>
      <name val="Meiryo UI"/>
      <family val="2"/>
      <charset val="128"/>
    </font>
    <font>
      <b val="true"/>
      <sz val="14"/>
      <color rgb="FF000000"/>
      <name val="Meiryo UI"/>
      <family val="3"/>
      <charset val="128"/>
    </font>
    <font>
      <b val="true"/>
      <sz val="11"/>
      <color rgb="FF000000"/>
      <name val="Meiryo UI"/>
      <family val="3"/>
      <charset val="128"/>
    </font>
    <font>
      <b val="true"/>
      <sz val="11"/>
      <color rgb="FF000000"/>
      <name val="Meiryo UI"/>
      <family val="0"/>
      <charset val="128"/>
    </font>
    <font>
      <sz val="11"/>
      <color rgb="FF000000"/>
      <name val="Meiryo UI"/>
      <family val="0"/>
      <charset val="128"/>
    </font>
    <font>
      <b val="true"/>
      <sz val="11"/>
      <color rgb="FFAF105C"/>
      <name val="Meiryo UI"/>
      <family val="0"/>
      <charset val="128"/>
    </font>
    <font>
      <b val="true"/>
      <sz val="11"/>
      <color rgb="FF0070C0"/>
      <name val="Meiryo UI"/>
      <family val="0"/>
      <charset val="128"/>
    </font>
    <font>
      <b val="true"/>
      <sz val="10.5"/>
      <color rgb="FF000000"/>
      <name val="Meiryo UI"/>
      <family val="0"/>
      <charset val="128"/>
    </font>
    <font>
      <sz val="11"/>
      <color rgb="FFFF0000"/>
      <name val="Meiryo UI"/>
      <family val="0"/>
      <charset val="128"/>
    </font>
    <font>
      <sz val="6"/>
      <color rgb="FF000000"/>
      <name val="Meiryo UI"/>
      <family val="0"/>
      <charset val="128"/>
    </font>
    <font>
      <b val="true"/>
      <sz val="14"/>
      <color rgb="FF000000"/>
      <name val="Meiryo UI"/>
      <family val="0"/>
      <charset val="128"/>
    </font>
    <font>
      <sz val="11"/>
      <color rgb="FF000000"/>
      <name val="Arial"/>
      <family val="2"/>
      <charset val="128"/>
    </font>
    <font>
      <b val="true"/>
      <u val="single"/>
      <sz val="11"/>
      <color rgb="FF000000"/>
      <name val="Arial"/>
      <family val="2"/>
      <charset val="128"/>
    </font>
    <font>
      <b val="true"/>
      <sz val="10"/>
      <color rgb="FF000000"/>
      <name val="Arial"/>
      <family val="2"/>
      <charset val="128"/>
    </font>
    <font>
      <sz val="10"/>
      <color rgb="FF000000"/>
      <name val="Arial"/>
      <family val="2"/>
      <charset val="128"/>
    </font>
    <font>
      <sz val="10"/>
      <color rgb="FF000000"/>
      <name val="Meiryo UI"/>
      <family val="0"/>
      <charset val="128"/>
    </font>
    <font>
      <sz val="9"/>
      <color rgb="FFFF0000"/>
      <name val="Arial"/>
      <family val="2"/>
      <charset val="128"/>
    </font>
    <font>
      <sz val="9"/>
      <color rgb="FF000000"/>
      <name val="Arial"/>
      <family val="2"/>
      <charset val="128"/>
    </font>
    <font>
      <sz val="9"/>
      <color rgb="FF002060"/>
      <name val="Meiryo UI"/>
      <family val="0"/>
      <charset val="128"/>
    </font>
    <font>
      <sz val="9"/>
      <color rgb="FF0046E2"/>
      <name val="Meiryo UI"/>
      <family val="0"/>
      <charset val="128"/>
    </font>
    <font>
      <sz val="9"/>
      <color rgb="FF0046E2"/>
      <name val="Arial"/>
      <family val="2"/>
      <charset val="128"/>
    </font>
    <font>
      <sz val="9"/>
      <color rgb="FF0070C0"/>
      <name val="Arial"/>
      <family val="2"/>
      <charset val="128"/>
    </font>
    <font>
      <sz val="9"/>
      <color rgb="FF0070C0"/>
      <name val="Meiryo UI"/>
      <family val="0"/>
      <charset val="128"/>
    </font>
    <font>
      <sz val="9"/>
      <color rgb="FF000000"/>
      <name val="Meiryo UI"/>
      <family val="0"/>
      <charset val="128"/>
    </font>
    <font>
      <sz val="10"/>
      <color rgb="FFFF0000"/>
      <name val="Arial"/>
      <family val="2"/>
      <charset val="128"/>
    </font>
    <font>
      <sz val="10.5"/>
      <color rgb="FF000000"/>
      <name val="Meiryo UI"/>
      <family val="0"/>
      <charset val="128"/>
    </font>
    <font>
      <b val="true"/>
      <sz val="10.5"/>
      <color rgb="FFFF0000"/>
      <name val="Meiryo UI"/>
      <family val="0"/>
      <charset val="128"/>
    </font>
    <font>
      <b val="true"/>
      <u val="single"/>
      <sz val="10.5"/>
      <color rgb="FFFF0000"/>
      <name val="Meiryo UI"/>
      <family val="0"/>
      <charset val="128"/>
    </font>
    <font>
      <b val="true"/>
      <sz val="11"/>
      <color rgb="FFFF0000"/>
      <name val="Meiryo UI"/>
      <family val="0"/>
      <charset val="128"/>
    </font>
    <font>
      <b val="true"/>
      <sz val="10"/>
      <color rgb="FF000000"/>
      <name val="Meiryo UI"/>
      <family val="0"/>
      <charset val="128"/>
    </font>
    <font>
      <b val="true"/>
      <sz val="9"/>
      <color rgb="FF000000"/>
      <name val="Meiryo UI"/>
      <family val="0"/>
      <charset val="128"/>
    </font>
    <font>
      <b val="true"/>
      <sz val="12"/>
      <color rgb="FF000000"/>
      <name val="Microsoft JhengHei"/>
      <family val="3"/>
      <charset val="136"/>
    </font>
    <font>
      <b val="true"/>
      <sz val="12"/>
      <color rgb="FF000000"/>
      <name val="Meiryo UI"/>
      <family val="3"/>
      <charset val="128"/>
    </font>
    <font>
      <sz val="11"/>
      <color rgb="FF000000"/>
      <name val="Microsoft JhengHei"/>
      <family val="3"/>
      <charset val="136"/>
    </font>
    <font>
      <b val="true"/>
      <sz val="11"/>
      <color rgb="FF000000"/>
      <name val="Microsoft JhengHei"/>
      <family val="3"/>
      <charset val="136"/>
    </font>
    <font>
      <sz val="11"/>
      <color rgb="FFFF0000"/>
      <name val="Meiryo UI"/>
      <family val="3"/>
      <charset val="128"/>
    </font>
    <font>
      <sz val="11"/>
      <color rgb="FF000000"/>
      <name val="Calibri"/>
      <family val="2"/>
      <charset val="1"/>
    </font>
    <font>
      <sz val="10"/>
      <color rgb="FF000000"/>
      <name val="Meiryo UI"/>
      <family val="3"/>
      <charset val="128"/>
    </font>
    <font>
      <u val="single"/>
      <sz val="11"/>
      <color rgb="FFEB8803"/>
      <name val="Meiryo UI"/>
      <family val="3"/>
      <charset val="128"/>
    </font>
    <font>
      <b val="true"/>
      <u val="single"/>
      <sz val="12"/>
      <color rgb="FFFF0000"/>
      <name val="Meiryo UI"/>
      <family val="3"/>
      <charset val="128"/>
    </font>
    <font>
      <b val="true"/>
      <u val="single"/>
      <sz val="12"/>
      <color rgb="FF000000"/>
      <name val="Meiryo UI"/>
      <family val="3"/>
      <charset val="128"/>
    </font>
    <font>
      <b val="true"/>
      <u val="single"/>
      <sz val="12"/>
      <color rgb="FF000000"/>
      <name val="Microsoft JhengHei"/>
      <family val="3"/>
      <charset val="136"/>
    </font>
    <font>
      <sz val="14"/>
      <color rgb="FF000000"/>
      <name val="Meiryo UI"/>
      <family val="0"/>
      <charset val="128"/>
    </font>
    <font>
      <sz val="11"/>
      <color rgb="FFEA157A"/>
      <name val="Meiryo UI"/>
      <family val="3"/>
      <charset val="128"/>
    </font>
    <font>
      <sz val="18"/>
      <color rgb="FF000000"/>
      <name val="Microsoft JhengHei"/>
      <family val="3"/>
      <charset val="136"/>
    </font>
    <font>
      <sz val="18"/>
      <color rgb="FF000000"/>
      <name val="Meiryo UI"/>
      <family val="3"/>
      <charset val="128"/>
    </font>
    <font>
      <b val="true"/>
      <sz val="10"/>
      <color rgb="FF000000"/>
      <name val="Meiryo UI"/>
      <family val="3"/>
      <charset val="128"/>
    </font>
    <font>
      <sz val="12"/>
      <color rgb="FF000000"/>
      <name val="Meiryo UI"/>
      <family val="3"/>
      <charset val="128"/>
    </font>
    <font>
      <sz val="16"/>
      <color rgb="FF000000"/>
      <name val="Meiryo UI"/>
      <family val="3"/>
      <charset val="128"/>
    </font>
    <font>
      <b val="true"/>
      <sz val="12"/>
      <color rgb="FFFF0000"/>
      <name val="Meiryo UI"/>
      <family val="3"/>
      <charset val="128"/>
    </font>
    <font>
      <b val="true"/>
      <sz val="16"/>
      <color rgb="FFFF0000"/>
      <name val="Meiryo UI"/>
      <family val="3"/>
      <charset val="128"/>
    </font>
    <font>
      <b val="true"/>
      <sz val="16"/>
      <color rgb="FF000000"/>
      <name val="Meiryo UI"/>
      <family val="3"/>
      <charset val="128"/>
    </font>
    <font>
      <sz val="22"/>
      <color rgb="FF000000"/>
      <name val="Microsoft JhengHei"/>
      <family val="3"/>
      <charset val="136"/>
    </font>
    <font>
      <sz val="16"/>
      <color rgb="FF000000"/>
      <name val="Microsoft JhengHei"/>
      <family val="3"/>
      <charset val="136"/>
    </font>
    <font>
      <b val="true"/>
      <sz val="20"/>
      <color rgb="FFFF0000"/>
      <name val="Meiryo UI"/>
      <family val="3"/>
      <charset val="128"/>
    </font>
    <font>
      <sz val="14"/>
      <color rgb="FF000000"/>
      <name val="Meiryo UI"/>
      <family val="3"/>
      <charset val="128"/>
    </font>
    <font>
      <b val="true"/>
      <sz val="10"/>
      <color rgb="FFFF0000"/>
      <name val="Meiryo UI"/>
      <family val="3"/>
      <charset val="128"/>
    </font>
    <font>
      <b val="true"/>
      <sz val="10"/>
      <color rgb="FFEA157A"/>
      <name val="Meiryo UI"/>
      <family val="3"/>
      <charset val="128"/>
    </font>
    <font>
      <b val="true"/>
      <sz val="8"/>
      <color rgb="FF000000"/>
      <name val="Meiryo UI"/>
      <family val="3"/>
      <charset val="128"/>
    </font>
    <font>
      <i val="true"/>
      <sz val="9"/>
      <color rgb="FFEA157A"/>
      <name val="Meiryo UI"/>
      <family val="3"/>
      <charset val="128"/>
    </font>
    <font>
      <i val="true"/>
      <sz val="14"/>
      <color rgb="FF000000"/>
      <name val="Meiryo UI"/>
      <family val="3"/>
      <charset val="128"/>
    </font>
    <font>
      <i val="true"/>
      <sz val="9"/>
      <name val="Meiryo UI"/>
      <family val="3"/>
      <charset val="128"/>
    </font>
    <font>
      <i val="true"/>
      <sz val="9"/>
      <color rgb="FF000000"/>
      <name val="Meiryo UI"/>
      <family val="3"/>
      <charset val="128"/>
    </font>
    <font>
      <sz val="9"/>
      <color rgb="FF000000"/>
      <name val="Meiryo UI"/>
      <family val="3"/>
      <charset val="128"/>
    </font>
    <font>
      <sz val="14"/>
      <name val="Meiryo UI"/>
      <family val="3"/>
      <charset val="128"/>
    </font>
    <font>
      <sz val="14"/>
      <name val="Microsoft JhengHei"/>
      <family val="3"/>
      <charset val="136"/>
    </font>
    <font>
      <sz val="9"/>
      <name val="Meiryo UI"/>
      <family val="3"/>
      <charset val="128"/>
    </font>
    <font>
      <sz val="9"/>
      <color rgb="FFEA157A"/>
      <name val="Meiryo UI"/>
      <family val="3"/>
      <charset val="128"/>
    </font>
    <font>
      <sz val="14"/>
      <name val="ＭＳ ゴシック"/>
      <family val="3"/>
      <charset val="136"/>
    </font>
    <font>
      <sz val="10.5"/>
      <color rgb="FFEA157A"/>
      <name val="Meiryo UI"/>
      <family val="3"/>
      <charset val="128"/>
    </font>
    <font>
      <sz val="10.5"/>
      <color rgb="FF000000"/>
      <name val="Meiryo UI"/>
      <family val="3"/>
      <charset val="128"/>
    </font>
    <font>
      <sz val="10.5"/>
      <name val="Meiryo UI"/>
      <family val="3"/>
      <charset val="128"/>
    </font>
    <font>
      <b val="true"/>
      <sz val="10.5"/>
      <name val="Meiryo UI"/>
      <family val="3"/>
      <charset val="128"/>
    </font>
    <font>
      <b val="true"/>
      <sz val="10.5"/>
      <color rgb="FF000000"/>
      <name val="Meiryo UI"/>
      <family val="3"/>
      <charset val="128"/>
    </font>
    <font>
      <b val="true"/>
      <u val="single"/>
      <sz val="20"/>
      <color rgb="FFFF0000"/>
      <name val="Meiryo UI"/>
      <family val="0"/>
      <charset val="128"/>
    </font>
    <font>
      <b val="true"/>
      <sz val="18"/>
      <color rgb="FF000000"/>
      <name val="Meiryo UI"/>
      <family val="0"/>
      <charset val="128"/>
    </font>
    <font>
      <b val="true"/>
      <sz val="20"/>
      <color rgb="FF000000"/>
      <name val="Arial"/>
      <family val="2"/>
      <charset val="128"/>
    </font>
    <font>
      <b val="true"/>
      <i val="true"/>
      <sz val="20"/>
      <color rgb="FFB0105C"/>
      <name val="Meiryo UI"/>
      <family val="3"/>
      <charset val="128"/>
    </font>
    <font>
      <sz val="12"/>
      <color rgb="FF000000"/>
      <name val="Calibri"/>
      <family val="2"/>
      <charset val="1"/>
    </font>
    <font>
      <sz val="10.5"/>
      <color rgb="FF000000"/>
      <name val="ＭＳ 明朝"/>
      <family val="1"/>
      <charset val="128"/>
    </font>
    <font>
      <sz val="26"/>
      <color rgb="FF000000"/>
      <name val="Meiryo UI"/>
      <family val="3"/>
      <charset val="128"/>
    </font>
    <font>
      <sz val="11"/>
      <color rgb="FF000000"/>
      <name val="ＭＳ 明朝"/>
      <family val="1"/>
      <charset val="128"/>
    </font>
    <font>
      <sz val="12"/>
      <color rgb="FF000000"/>
      <name val="ＭＳ 明朝"/>
      <family val="1"/>
      <charset val="128"/>
    </font>
    <font>
      <sz val="10"/>
      <color rgb="FF333333"/>
      <name val="Meiryo UI"/>
      <family val="3"/>
      <charset val="128"/>
    </font>
    <font>
      <sz val="12"/>
      <color rgb="FF000000"/>
      <name val="ＭＳ Ｐゴシック"/>
      <family val="2"/>
      <charset val="128"/>
    </font>
    <font>
      <sz val="12"/>
      <color rgb="FF000000"/>
      <name val="Yu Gothic"/>
      <family val="2"/>
      <charset val="128"/>
    </font>
    <font>
      <u val="single"/>
      <sz val="12"/>
      <color rgb="FF000000"/>
      <name val="Calibri"/>
      <family val="2"/>
      <charset val="1"/>
    </font>
    <font>
      <u val="single"/>
      <sz val="12"/>
      <color rgb="FF000000"/>
      <name val="ＭＳ 明朝"/>
      <family val="1"/>
      <charset val="128"/>
    </font>
    <font>
      <sz val="10"/>
      <color rgb="FFFF0000"/>
      <name val="Meiryo UI"/>
      <family val="3"/>
      <charset val="128"/>
    </font>
    <font>
      <b val="true"/>
      <i val="true"/>
      <sz val="12"/>
      <color rgb="FFB0105C"/>
      <name val="Meiryo UI"/>
      <family val="3"/>
      <charset val="128"/>
    </font>
    <font>
      <sz val="12"/>
      <color rgb="FF333333"/>
      <name val="Meiryo UI"/>
      <family val="3"/>
      <charset val="128"/>
    </font>
    <font>
      <sz val="12"/>
      <color rgb="FF000000"/>
      <name val="ＭＳ Ｐゴシック"/>
      <family val="1"/>
      <charset val="128"/>
    </font>
    <font>
      <sz val="12"/>
      <color rgb="FF000000"/>
      <name val="ＭＳ Ｐゴシック"/>
      <family val="3"/>
      <charset val="128"/>
    </font>
    <font>
      <sz val="11"/>
      <name val="Meiryo UI"/>
      <family val="3"/>
      <charset val="128"/>
    </font>
    <font>
      <sz val="16"/>
      <color rgb="FFB0105C"/>
      <name val="ＭＳ 明朝"/>
      <family val="1"/>
      <charset val="128"/>
    </font>
    <font>
      <b val="true"/>
      <i val="true"/>
      <sz val="16"/>
      <color rgb="FF000000"/>
      <name val="メイリオ"/>
      <family val="3"/>
      <charset val="128"/>
    </font>
    <font>
      <sz val="10"/>
      <color rgb="FF000000"/>
      <name val="ＭＳ 明朝"/>
      <family val="1"/>
      <charset val="128"/>
    </font>
    <font>
      <b val="true"/>
      <i val="true"/>
      <sz val="16"/>
      <color rgb="FFB0105C"/>
      <name val="メイリオ"/>
      <family val="3"/>
      <charset val="128"/>
    </font>
    <font>
      <sz val="26"/>
      <color rgb="FF000000"/>
      <name val="ＭＳ 明朝"/>
      <family val="1"/>
      <charset val="128"/>
    </font>
    <font>
      <sz val="10"/>
      <color rgb="FF333333"/>
      <name val="ＭＳ 明朝"/>
      <family val="1"/>
      <charset val="128"/>
    </font>
    <font>
      <b val="true"/>
      <sz val="16"/>
      <color rgb="FFB0105C"/>
      <name val="メイリオ"/>
      <family val="3"/>
      <charset val="128"/>
    </font>
    <font>
      <sz val="11"/>
      <name val="ＭＳ 明朝"/>
      <family val="1"/>
      <charset val="128"/>
    </font>
    <font>
      <b val="true"/>
      <i val="true"/>
      <sz val="16"/>
      <color rgb="FFFF0000"/>
      <name val="メイリオ"/>
      <family val="3"/>
      <charset val="128"/>
    </font>
    <font>
      <b val="true"/>
      <sz val="16"/>
      <color rgb="FF000000"/>
      <name val="Arial"/>
      <family val="2"/>
      <charset val="128"/>
    </font>
    <font>
      <b val="true"/>
      <i val="true"/>
      <sz val="18"/>
      <color rgb="FFB0105C"/>
      <name val="Meiryo UI"/>
      <family val="3"/>
      <charset val="128"/>
    </font>
    <font>
      <sz val="22"/>
      <color rgb="FF000000"/>
      <name val="Meiryo UI"/>
      <family val="3"/>
      <charset val="128"/>
    </font>
    <font>
      <b val="true"/>
      <sz val="12"/>
      <color rgb="FF000000"/>
      <name val="Calibri"/>
      <family val="2"/>
      <charset val="1"/>
    </font>
    <font>
      <sz val="12"/>
      <color rgb="FF808080"/>
      <name val="ＭＳ 明朝"/>
      <family val="1"/>
      <charset val="128"/>
    </font>
    <font>
      <sz val="12"/>
      <color rgb="FF808080"/>
      <name val="Meiryo UI"/>
      <family val="3"/>
      <charset val="128"/>
    </font>
    <font>
      <sz val="12"/>
      <color rgb="FF808080"/>
      <name val="Calibri"/>
      <family val="2"/>
      <charset val="1"/>
    </font>
    <font>
      <b val="true"/>
      <i val="true"/>
      <sz val="18"/>
      <color rgb="FFB0105C"/>
      <name val="Calibri"/>
      <family val="2"/>
      <charset val="1"/>
    </font>
    <font>
      <sz val="12"/>
      <color rgb="FF7F7F7F"/>
      <name val="ＭＳ 明朝"/>
      <family val="1"/>
      <charset val="128"/>
    </font>
    <font>
      <sz val="12"/>
      <color rgb="FF7F7F7F"/>
      <name val="Calibri"/>
      <family val="2"/>
      <charset val="1"/>
    </font>
    <font>
      <sz val="16"/>
      <color rgb="FFB0105C"/>
      <name val="Meiryo UI"/>
      <family val="3"/>
      <charset val="128"/>
    </font>
    <font>
      <b val="true"/>
      <i val="true"/>
      <sz val="18"/>
      <color rgb="FF000000"/>
      <name val="Meiryo UI"/>
      <family val="3"/>
      <charset val="128"/>
    </font>
    <font>
      <u val="single"/>
      <sz val="12"/>
      <color rgb="FF000000"/>
      <name val="Meiryo UI"/>
      <family val="3"/>
      <charset val="128"/>
    </font>
    <font>
      <sz val="11"/>
      <color rgb="FFD9D9D9"/>
      <name val="Meiryo UI"/>
      <family val="0"/>
      <charset val="128"/>
    </font>
    <font>
      <sz val="12"/>
      <color rgb="FF000000"/>
      <name val="Arial"/>
      <family val="2"/>
      <charset val="1"/>
    </font>
    <font>
      <b val="true"/>
      <sz val="12"/>
      <color rgb="FF000000"/>
      <name val="ＭＳ 明朝"/>
      <family val="1"/>
      <charset val="128"/>
    </font>
    <font>
      <sz val="10"/>
      <color rgb="FFFF0000"/>
      <name val="ＭＳ 明朝"/>
      <family val="1"/>
      <charset val="128"/>
    </font>
    <font>
      <b val="true"/>
      <i val="true"/>
      <sz val="16"/>
      <color rgb="FFB0105C"/>
      <name val="Arial"/>
      <family val="2"/>
      <charset val="1"/>
    </font>
    <font>
      <b val="true"/>
      <sz val="16"/>
      <color rgb="FFB0105C"/>
      <name val="Meiryo UI"/>
      <family val="3"/>
      <charset val="128"/>
    </font>
    <font>
      <sz val="12"/>
      <color rgb="FF808080"/>
      <name val="Arial"/>
      <family val="2"/>
      <charset val="1"/>
    </font>
    <font>
      <sz val="12"/>
      <color rgb="FF4E5B6F"/>
      <name val="Yu Gothic"/>
      <family val="2"/>
      <charset val="128"/>
    </font>
    <font>
      <sz val="12"/>
      <color rgb="FF4E5B6F"/>
      <name val="ＭＳ 明朝"/>
      <family val="1"/>
      <charset val="128"/>
    </font>
    <font>
      <b val="true"/>
      <sz val="14"/>
      <color rgb="FF000000"/>
      <name val="Arial"/>
      <family val="2"/>
      <charset val="128"/>
    </font>
    <font>
      <sz val="16"/>
      <color rgb="FF000000"/>
      <name val="Arial"/>
      <family val="2"/>
      <charset val="128"/>
    </font>
    <font>
      <b val="true"/>
      <u val="single"/>
      <sz val="18"/>
      <color rgb="FFFF0000"/>
      <name val="Arial"/>
      <family val="2"/>
      <charset val="128"/>
    </font>
    <font>
      <sz val="11"/>
      <color rgb="FF000000"/>
      <name val="HGPｺﾞｼｯｸE"/>
      <family val="3"/>
      <charset val="128"/>
    </font>
    <font>
      <sz val="20"/>
      <color rgb="FF000000"/>
      <name val="HGPｺﾞｼｯｸE"/>
      <family val="3"/>
      <charset val="128"/>
    </font>
    <font>
      <sz val="36"/>
      <color rgb="FF000000"/>
      <name val="HGPｺﾞｼｯｸE"/>
      <family val="3"/>
      <charset val="128"/>
    </font>
    <font>
      <sz val="18"/>
      <color rgb="FF000000"/>
      <name val="HGPｺﾞｼｯｸE"/>
      <family val="3"/>
      <charset val="128"/>
    </font>
    <font>
      <sz val="16"/>
      <color rgb="FF000000"/>
      <name val="HGPｺﾞｼｯｸE"/>
      <family val="3"/>
      <charset val="128"/>
    </font>
    <font>
      <sz val="12"/>
      <color rgb="FF000000"/>
      <name val="HGPｺﾞｼｯｸE"/>
      <family val="3"/>
      <charset val="128"/>
    </font>
    <font>
      <sz val="14"/>
      <color rgb="FF000000"/>
      <name val="HGPｺﾞｼｯｸE"/>
      <family val="3"/>
      <charset val="128"/>
    </font>
    <font>
      <sz val="10"/>
      <color rgb="FF000000"/>
      <name val="HGPｺﾞｼｯｸE"/>
      <family val="3"/>
      <charset val="128"/>
    </font>
  </fonts>
  <fills count="10">
    <fill>
      <patternFill patternType="none"/>
    </fill>
    <fill>
      <patternFill patternType="gray125"/>
    </fill>
    <fill>
      <patternFill patternType="solid">
        <fgColor rgb="FFD6ECFF"/>
        <bgColor rgb="FFC5F3FF"/>
      </patternFill>
    </fill>
    <fill>
      <patternFill patternType="solid">
        <fgColor rgb="FFFFF1CE"/>
        <bgColor rgb="FFF2F2F2"/>
      </patternFill>
    </fill>
    <fill>
      <patternFill patternType="solid">
        <fgColor rgb="FFFFFFFF"/>
        <bgColor rgb="FFF2F2F2"/>
      </patternFill>
    </fill>
    <fill>
      <patternFill patternType="solid">
        <fgColor rgb="FFF2F2F2"/>
        <bgColor rgb="FFFFFFFF"/>
      </patternFill>
    </fill>
    <fill>
      <patternFill patternType="solid">
        <fgColor rgb="FFFEB80A"/>
        <bgColor rgb="FFEB8803"/>
      </patternFill>
    </fill>
    <fill>
      <patternFill patternType="solid">
        <fgColor rgb="FF8BE6FF"/>
        <bgColor rgb="FFC5F3FF"/>
      </patternFill>
    </fill>
    <fill>
      <patternFill patternType="solid">
        <fgColor rgb="FFFBD0E4"/>
        <bgColor rgb="FFD9D9D9"/>
      </patternFill>
    </fill>
    <fill>
      <patternFill patternType="solid">
        <fgColor rgb="FFD9D9D9"/>
        <bgColor rgb="FFD6ECFF"/>
      </patternFill>
    </fill>
  </fills>
  <borders count="63">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top/>
      <bottom/>
      <diagonal/>
    </border>
    <border diagonalUp="false" diagonalDown="false">
      <left style="medium"/>
      <right/>
      <top style="medium"/>
      <bottom style="medium"/>
      <diagonal/>
    </border>
    <border diagonalUp="false" diagonalDown="false">
      <left style="thin"/>
      <right style="medium"/>
      <top style="medium"/>
      <bottom style="medium"/>
      <diagonal/>
    </border>
    <border diagonalUp="false" diagonalDown="false">
      <left/>
      <right/>
      <top/>
      <bottom style="medium"/>
      <diagonal/>
    </border>
    <border diagonalUp="false" diagonalDown="false">
      <left style="medium"/>
      <right/>
      <top style="medium"/>
      <bottom style="hair"/>
      <diagonal/>
    </border>
    <border diagonalUp="false" diagonalDown="false">
      <left style="medium"/>
      <right style="medium"/>
      <top style="medium"/>
      <bottom style="hair"/>
      <diagonal/>
    </border>
    <border diagonalUp="false" diagonalDown="false">
      <left style="medium"/>
      <right/>
      <top/>
      <bottom/>
      <diagonal/>
    </border>
    <border diagonalUp="false" diagonalDown="false">
      <left style="medium"/>
      <right/>
      <top style="hair"/>
      <bottom style="medium"/>
      <diagonal/>
    </border>
    <border diagonalUp="false" diagonalDown="false">
      <left/>
      <right/>
      <top style="hair"/>
      <bottom style="medium"/>
      <diagonal/>
    </border>
    <border diagonalUp="false" diagonalDown="false">
      <left style="medium"/>
      <right/>
      <top/>
      <bottom style="medium"/>
      <diagonal/>
    </border>
    <border diagonalUp="false" diagonalDown="false">
      <left style="medium"/>
      <right style="medium"/>
      <top style="medium"/>
      <bottom style="medium"/>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right style="thin"/>
      <top style="medium"/>
      <bottom style="medium"/>
      <diagonal/>
    </border>
    <border diagonalUp="false" diagonalDown="false">
      <left/>
      <right/>
      <top style="medium"/>
      <bottom style="medium"/>
      <diagonal/>
    </border>
    <border diagonalUp="false" diagonalDown="false">
      <left/>
      <right style="thin"/>
      <top style="medium"/>
      <bottom/>
      <diagonal/>
    </border>
    <border diagonalUp="false" diagonalDown="false">
      <left style="medium"/>
      <right/>
      <top style="medium"/>
      <bottom/>
      <diagonal/>
    </border>
    <border diagonalUp="false" diagonalDown="false">
      <left/>
      <right/>
      <top style="medium"/>
      <bottom/>
      <diagonal/>
    </border>
    <border diagonalUp="false" diagonalDown="false">
      <left style="thin"/>
      <right style="thin"/>
      <top style="medium"/>
      <bottom style="medium"/>
      <diagonal/>
    </border>
    <border diagonalUp="false" diagonalDown="false">
      <left style="medium"/>
      <right style="medium"/>
      <top style="medium"/>
      <bottom style="thin"/>
      <diagonal/>
    </border>
    <border diagonalUp="false" diagonalDown="false">
      <left style="medium"/>
      <right style="medium"/>
      <top style="medium"/>
      <bottom/>
      <diagonal/>
    </border>
    <border diagonalUp="false" diagonalDown="false">
      <left/>
      <right/>
      <top style="medium"/>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bottom style="mediu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style="medium"/>
      <top style="thin"/>
      <botto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style="thin"/>
      <right/>
      <top/>
      <bottom style="medium"/>
      <diagonal/>
    </border>
    <border diagonalUp="false" diagonalDown="false">
      <left/>
      <right style="thin"/>
      <top/>
      <bottom style="medium"/>
      <diagonal/>
    </border>
    <border diagonalUp="false" diagonalDown="false">
      <left/>
      <right style="thin"/>
      <top/>
      <bottom style="thin"/>
      <diagonal/>
    </border>
    <border diagonalUp="false" diagonalDown="false">
      <left style="thin"/>
      <right/>
      <top/>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right/>
      <top style="thin"/>
      <bottom style="medium"/>
      <diagonal/>
    </border>
    <border diagonalUp="false" diagonalDown="false">
      <left style="thin"/>
      <right/>
      <top style="thin"/>
      <bottom style="medium"/>
      <diagonal/>
    </border>
    <border diagonalUp="false" diagonalDown="false">
      <left style="medium"/>
      <right/>
      <top/>
      <bottom style="thin"/>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medium"/>
      <right/>
      <top style="medium"/>
      <bottom style="thin"/>
      <diagonal/>
    </border>
    <border diagonalUp="false" diagonalDown="false">
      <left/>
      <right style="thin"/>
      <top style="medium"/>
      <bottom style="thin"/>
      <diagonal/>
    </border>
    <border diagonalUp="false" diagonalDown="false">
      <left style="thin"/>
      <right style="medium"/>
      <top/>
      <bottom style="thin"/>
      <diagonal/>
    </border>
    <border diagonalUp="false" diagonalDown="false">
      <left style="medium"/>
      <right style="medium"/>
      <top/>
      <bottom style="thin"/>
      <diagonal/>
    </border>
    <border diagonalUp="false" diagonalDown="false">
      <left style="medium"/>
      <right/>
      <top style="thin"/>
      <bottom style="thin"/>
      <diagonal/>
    </border>
    <border diagonalUp="false" diagonalDown="false">
      <left style="thin"/>
      <right/>
      <top style="thin"/>
      <bottom style="thin"/>
      <diagonal/>
    </border>
    <border diagonalUp="false" diagonalDown="false">
      <left style="medium"/>
      <right style="thin"/>
      <top style="thin"/>
      <bottom style="thin"/>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thin"/>
      <right style="medium"/>
      <top style="thin"/>
      <bottom style="thin"/>
      <diagonal/>
    </border>
    <border diagonalUp="false" diagonalDown="false">
      <left style="medium"/>
      <right/>
      <top style="thin"/>
      <bottom style="medium"/>
      <diagonal/>
    </border>
    <border diagonalUp="false" diagonalDown="false">
      <left style="medium"/>
      <right style="medium"/>
      <top style="thin"/>
      <bottom style="medium"/>
      <diagonal/>
    </border>
    <border diagonalUp="false" diagonalDown="false">
      <left/>
      <right style="medium"/>
      <top style="thin"/>
      <bottom style="medium"/>
      <diagonal/>
    </border>
    <border diagonalUp="false" diagonalDown="false">
      <left/>
      <right/>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s>
  <cellStyleXfs count="2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3"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cellStyleXfs>
  <cellXfs count="54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23" applyFont="true" applyBorder="false" applyAlignment="false" applyProtection="false">
      <alignment horizontal="general" vertical="bottom" textRotation="0" wrapText="false" indent="0" shrinkToFit="false"/>
      <protection locked="true" hidden="false"/>
    </xf>
    <xf numFmtId="164" fontId="0" fillId="0" borderId="0" xfId="23" applyFont="true" applyBorder="false" applyAlignment="true" applyProtection="false">
      <alignment horizontal="center" vertical="center" textRotation="0" wrapText="false" indent="0" shrinkToFit="false"/>
      <protection locked="true" hidden="false"/>
    </xf>
    <xf numFmtId="164" fontId="6" fillId="0" borderId="1" xfId="23" applyFont="true" applyBorder="true" applyAlignment="true" applyProtection="false">
      <alignment horizontal="center" vertical="center" textRotation="0" wrapText="true" indent="0" shrinkToFit="false"/>
      <protection locked="true" hidden="false"/>
    </xf>
    <xf numFmtId="164" fontId="0" fillId="0" borderId="0" xfId="23" applyFont="true" applyBorder="false" applyAlignment="true" applyProtection="false">
      <alignment horizontal="general" vertical="center" textRotation="0" wrapText="false" indent="0" shrinkToFit="false"/>
      <protection locked="true" hidden="false"/>
    </xf>
    <xf numFmtId="164" fontId="0" fillId="0" borderId="0" xfId="23" applyFont="true" applyBorder="true" applyAlignment="true" applyProtection="false">
      <alignment horizontal="left" vertical="top" textRotation="0" wrapText="true" indent="0" shrinkToFit="false"/>
      <protection locked="true" hidden="false"/>
    </xf>
    <xf numFmtId="164" fontId="7" fillId="0" borderId="0" xfId="23" applyFont="true" applyBorder="false" applyAlignment="true" applyProtection="false">
      <alignment horizontal="left" vertical="top"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6" fillId="0" borderId="0" xfId="0" applyFont="true" applyBorder="false" applyAlignment="true" applyProtection="false">
      <alignment horizontal="general" vertical="center" textRotation="0" wrapText="true" indent="0" shrinkToFit="false"/>
      <protection locked="true" hidden="false"/>
    </xf>
    <xf numFmtId="164" fontId="37" fillId="0" borderId="0" xfId="0" applyFont="true" applyBorder="true" applyAlignment="true" applyProtection="false">
      <alignment horizontal="left" vertical="center" textRotation="0" wrapText="true" indent="0" shrinkToFit="false"/>
      <protection locked="true" hidden="false"/>
    </xf>
    <xf numFmtId="164" fontId="37" fillId="0" borderId="0" xfId="0" applyFont="true" applyBorder="false" applyAlignment="true" applyProtection="false">
      <alignment horizontal="general" vertical="center" textRotation="0" wrapText="tru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38"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38"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39" fillId="0" borderId="0"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40" fillId="2" borderId="1"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4" fontId="41" fillId="0" borderId="1" xfId="0" applyFont="true" applyBorder="true" applyAlignment="true" applyProtection="false">
      <alignment horizontal="left" vertical="center" textRotation="0" wrapText="true" indent="0" shrinkToFit="false"/>
      <protection locked="true" hidden="false"/>
    </xf>
    <xf numFmtId="164" fontId="0" fillId="3" borderId="1" xfId="0" applyFont="false" applyBorder="true" applyAlignment="true" applyProtection="true">
      <alignment horizontal="left" vertical="center" textRotation="0" wrapText="true" indent="0" shrinkToFit="false"/>
      <protection locked="false" hidden="false"/>
    </xf>
    <xf numFmtId="164" fontId="7" fillId="4" borderId="0" xfId="0" applyFont="tru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42" fillId="4" borderId="0" xfId="0" applyFont="true" applyBorder="true" applyAlignment="true" applyProtection="false">
      <alignment horizontal="general" vertical="center" textRotation="0" wrapText="true" indent="0" shrinkToFit="false"/>
      <protection locked="true" hidden="false"/>
    </xf>
    <xf numFmtId="164" fontId="0" fillId="4" borderId="1" xfId="0" applyFont="true" applyBorder="true" applyAlignment="true" applyProtection="false">
      <alignment horizontal="general" vertical="center" textRotation="0" wrapText="false" indent="0" shrinkToFit="false"/>
      <protection locked="true" hidden="false"/>
    </xf>
    <xf numFmtId="164" fontId="43" fillId="3" borderId="1" xfId="20" applyFont="false" applyBorder="true" applyAlignment="true" applyProtection="true">
      <alignment horizontal="left" vertical="center" textRotation="0" wrapText="true" indent="0" shrinkToFit="false"/>
      <protection locked="fals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true" applyProtection="false">
      <alignment horizontal="general" vertical="top" textRotation="0" wrapText="fals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45" fillId="0" borderId="0" xfId="0" applyFont="true" applyBorder="true" applyAlignment="true" applyProtection="false">
      <alignment horizontal="left" vertical="bottom" textRotation="0" wrapText="true" indent="0" shrinkToFit="false"/>
      <protection locked="true" hidden="false"/>
    </xf>
    <xf numFmtId="164" fontId="48"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true"/>
      <protection locked="true" hidden="false"/>
    </xf>
    <xf numFmtId="166" fontId="0" fillId="0" borderId="0" xfId="0" applyFont="false" applyBorder="false" applyAlignment="true" applyProtection="false">
      <alignment horizontal="general" vertical="center" textRotation="0" wrapText="true" indent="0" shrinkToFit="false"/>
      <protection locked="true" hidden="false"/>
    </xf>
    <xf numFmtId="166"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true"/>
      <protection locked="true" hidden="false"/>
    </xf>
    <xf numFmtId="164" fontId="49"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7" fontId="42" fillId="0" borderId="0" xfId="0" applyFont="true" applyBorder="false" applyAlignment="true" applyProtection="false">
      <alignment horizontal="general" vertical="center" textRotation="0" wrapText="false" indent="0" shrinkToFit="false"/>
      <protection locked="true" hidden="false"/>
    </xf>
    <xf numFmtId="167" fontId="42" fillId="0" borderId="0" xfId="0" applyFont="true" applyBorder="false" applyAlignment="true" applyProtection="false">
      <alignment horizontal="left" vertical="center" textRotation="0" wrapText="false" indent="0" shrinkToFit="false"/>
      <protection locked="true" hidden="false"/>
    </xf>
    <xf numFmtId="164" fontId="51" fillId="0" borderId="0" xfId="0" applyFont="true" applyBorder="false" applyAlignment="true" applyProtection="false">
      <alignment horizontal="center" vertical="center" textRotation="0" wrapText="true" indent="0" shrinkToFit="false"/>
      <protection locked="true" hidden="false"/>
    </xf>
    <xf numFmtId="168" fontId="52" fillId="5" borderId="3" xfId="0" applyFont="true" applyBorder="true" applyAlignment="true" applyProtection="false">
      <alignment horizontal="left" vertical="center" textRotation="0" wrapText="false" indent="0" shrinkToFit="true"/>
      <protection locked="true" hidden="false"/>
    </xf>
    <xf numFmtId="164" fontId="52" fillId="0" borderId="0" xfId="0" applyFont="true" applyBorder="false" applyAlignment="true" applyProtection="false">
      <alignment horizontal="left" vertical="center" textRotation="0" wrapText="false" indent="0" shrinkToFit="true"/>
      <protection locked="true" hidden="false"/>
    </xf>
    <xf numFmtId="164" fontId="50" fillId="0" borderId="0" xfId="0" applyFont="true" applyBorder="false" applyAlignment="true" applyProtection="false">
      <alignment horizontal="left" vertical="center" textRotation="0" wrapText="false" indent="0" shrinkToFit="true"/>
      <protection locked="true" hidden="false"/>
    </xf>
    <xf numFmtId="164" fontId="7" fillId="0" borderId="0" xfId="0" applyFont="true" applyBorder="false" applyAlignment="true" applyProtection="false">
      <alignment horizontal="center" vertical="top" textRotation="0" wrapText="true" indent="0" shrinkToFit="false"/>
      <protection locked="true" hidden="false"/>
    </xf>
    <xf numFmtId="164" fontId="51" fillId="0" borderId="4" xfId="0" applyFont="true" applyBorder="true" applyAlignment="true" applyProtection="false">
      <alignment horizontal="center" vertical="center" textRotation="0" wrapText="true" indent="0" shrinkToFit="false"/>
      <protection locked="true" hidden="false"/>
    </xf>
    <xf numFmtId="168" fontId="53" fillId="5" borderId="5" xfId="0" applyFont="true" applyBorder="true" applyAlignment="true" applyProtection="false">
      <alignment horizontal="left" vertical="center" textRotation="0" wrapText="true" indent="0" shrinkToFit="true"/>
      <protection locked="true" hidden="false"/>
    </xf>
    <xf numFmtId="169" fontId="42" fillId="0" borderId="0" xfId="0" applyFont="true" applyBorder="true" applyAlignment="true" applyProtection="false">
      <alignment horizontal="center" vertical="center" textRotation="0" wrapText="true" indent="0" shrinkToFit="true"/>
      <protection locked="true" hidden="false"/>
    </xf>
    <xf numFmtId="169" fontId="54" fillId="0" borderId="0" xfId="0" applyFont="true" applyBorder="fals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left" vertical="center" textRotation="0" wrapText="false" indent="0" shrinkToFit="true"/>
      <protection locked="true" hidden="false"/>
    </xf>
    <xf numFmtId="164" fontId="0" fillId="0" borderId="0" xfId="0" applyFont="false" applyBorder="false" applyAlignment="true" applyProtection="false">
      <alignment horizontal="left" vertical="center" textRotation="0" wrapText="true" indent="0" shrinkToFit="true"/>
      <protection locked="true" hidden="false"/>
    </xf>
    <xf numFmtId="164" fontId="55" fillId="0" borderId="6" xfId="0" applyFont="true" applyBorder="true" applyAlignment="true" applyProtection="false">
      <alignment horizontal="general" vertical="center" textRotation="0" wrapText="true" indent="0" shrinkToFit="true"/>
      <protection locked="true" hidden="false"/>
    </xf>
    <xf numFmtId="164" fontId="56" fillId="6" borderId="7" xfId="0" applyFont="true" applyBorder="true" applyAlignment="true" applyProtection="false">
      <alignment horizontal="center" vertical="center" textRotation="0" wrapText="true" indent="0" shrinkToFit="true"/>
      <protection locked="true" hidden="false"/>
    </xf>
    <xf numFmtId="164" fontId="56" fillId="7" borderId="8" xfId="0" applyFont="true" applyBorder="true" applyAlignment="true" applyProtection="false">
      <alignment horizontal="center" vertical="center" textRotation="0" wrapText="true" indent="0" shrinkToFit="true"/>
      <protection locked="true" hidden="false"/>
    </xf>
    <xf numFmtId="164" fontId="0" fillId="0" borderId="9" xfId="0" applyFont="false" applyBorder="true" applyAlignment="true" applyProtection="false">
      <alignment horizontal="left" vertical="center" textRotation="0" wrapText="false" indent="0" shrinkToFit="true"/>
      <protection locked="true" hidden="false"/>
    </xf>
    <xf numFmtId="164" fontId="0" fillId="6" borderId="10" xfId="0" applyFont="true" applyBorder="true" applyAlignment="true" applyProtection="false">
      <alignment horizontal="center" vertical="center" textRotation="0" wrapText="true" indent="0" shrinkToFit="true"/>
      <protection locked="true" hidden="false"/>
    </xf>
    <xf numFmtId="167" fontId="53" fillId="6" borderId="11" xfId="0" applyFont="true" applyBorder="true" applyAlignment="true" applyProtection="false">
      <alignment horizontal="center" vertical="center" textRotation="0" wrapText="true" indent="0" shrinkToFit="true"/>
      <protection locked="true" hidden="false"/>
    </xf>
    <xf numFmtId="164" fontId="57" fillId="6" borderId="0" xfId="0" applyFont="true" applyBorder="false" applyAlignment="true" applyProtection="false">
      <alignment horizontal="center" vertical="center" textRotation="0" wrapText="false" indent="0" shrinkToFit="false"/>
      <protection locked="true" hidden="false"/>
    </xf>
    <xf numFmtId="164" fontId="0" fillId="7" borderId="10" xfId="0" applyFont="true" applyBorder="true" applyAlignment="true" applyProtection="false">
      <alignment horizontal="center" vertical="center" textRotation="0" wrapText="true" indent="0" shrinkToFit="true"/>
      <protection locked="true" hidden="false"/>
    </xf>
    <xf numFmtId="167" fontId="53" fillId="7" borderId="11" xfId="0" applyFont="true" applyBorder="true" applyAlignment="true" applyProtection="false">
      <alignment horizontal="center" vertical="center" textRotation="0" wrapText="true" indent="0" shrinkToFit="true"/>
      <protection locked="true" hidden="false"/>
    </xf>
    <xf numFmtId="167" fontId="58" fillId="7" borderId="11" xfId="0" applyFont="true" applyBorder="true" applyAlignment="true" applyProtection="false">
      <alignment horizontal="center" vertical="center" textRotation="0" wrapText="true" indent="0" shrinkToFit="true"/>
      <protection locked="true" hidden="false"/>
    </xf>
    <xf numFmtId="164" fontId="0" fillId="0" borderId="12" xfId="0" applyFont="false" applyBorder="true" applyAlignment="true" applyProtection="false">
      <alignment horizontal="left" vertical="center" textRotation="0" wrapText="false" indent="0" shrinkToFit="true"/>
      <protection locked="true" hidden="false"/>
    </xf>
    <xf numFmtId="164" fontId="59" fillId="8" borderId="13" xfId="0" applyFont="true" applyBorder="true" applyAlignment="true" applyProtection="false">
      <alignment horizontal="left" vertical="center" textRotation="0" wrapText="true" indent="0" shrinkToFit="false"/>
      <protection locked="true" hidden="false"/>
    </xf>
    <xf numFmtId="164" fontId="7" fillId="5" borderId="14" xfId="0" applyFont="true" applyBorder="true" applyAlignment="true" applyProtection="false">
      <alignment horizontal="center" vertical="center" textRotation="0" wrapText="true" indent="0" shrinkToFit="false"/>
      <protection locked="true" hidden="false"/>
    </xf>
    <xf numFmtId="169" fontId="56" fillId="3" borderId="15" xfId="0" applyFont="true" applyBorder="true" applyAlignment="true" applyProtection="true">
      <alignment horizontal="center" vertical="center" textRotation="0" wrapText="false" indent="0" shrinkToFit="false"/>
      <protection locked="false" hidden="false"/>
    </xf>
    <xf numFmtId="164" fontId="60" fillId="4" borderId="4" xfId="0" applyFont="true" applyBorder="true" applyAlignment="true" applyProtection="false">
      <alignment horizontal="left" vertical="center" textRotation="0" wrapText="false" indent="0" shrinkToFit="false"/>
      <protection locked="true" hidden="false"/>
    </xf>
    <xf numFmtId="164" fontId="0" fillId="0" borderId="9" xfId="0" applyFont="false" applyBorder="true" applyAlignment="true" applyProtection="false">
      <alignment horizontal="general" vertical="center" textRotation="0" wrapText="false" indent="0" shrinkToFit="false"/>
      <protection locked="true" hidden="false"/>
    </xf>
    <xf numFmtId="164" fontId="61" fillId="4" borderId="0" xfId="0" applyFont="true" applyBorder="false" applyAlignment="true" applyProtection="false">
      <alignment horizontal="left" vertical="center" textRotation="0" wrapText="true" indent="0" shrinkToFit="false"/>
      <protection locked="true" hidden="false"/>
    </xf>
    <xf numFmtId="164" fontId="7" fillId="4" borderId="4" xfId="0" applyFont="true" applyBorder="true" applyAlignment="true" applyProtection="false">
      <alignment horizontal="center" vertical="center" textRotation="0" wrapText="false" indent="0" shrinkToFit="false"/>
      <protection locked="true" hidden="false"/>
    </xf>
    <xf numFmtId="169" fontId="7" fillId="4" borderId="16" xfId="0" applyFont="true" applyBorder="true" applyAlignment="true" applyProtection="false">
      <alignment horizontal="center" vertical="center" textRotation="0" wrapText="false" indent="0" shrinkToFit="false"/>
      <protection locked="true" hidden="false"/>
    </xf>
    <xf numFmtId="169" fontId="0" fillId="4" borderId="17" xfId="0" applyFont="false" applyBorder="true" applyAlignment="true" applyProtection="false">
      <alignment horizontal="center" vertical="center" textRotation="0" wrapText="false" indent="0" shrinkToFit="false"/>
      <protection locked="true" hidden="false"/>
    </xf>
    <xf numFmtId="164" fontId="0" fillId="4" borderId="17" xfId="0" applyFont="false" applyBorder="true" applyAlignment="true" applyProtection="false">
      <alignment horizontal="center" vertical="center" textRotation="0" wrapText="false" indent="0" shrinkToFit="false"/>
      <protection locked="true" hidden="false"/>
    </xf>
    <xf numFmtId="164" fontId="0" fillId="4" borderId="18" xfId="0" applyFont="false" applyBorder="true" applyAlignment="true" applyProtection="false">
      <alignment horizontal="center" vertical="center" textRotation="0" wrapText="false" indent="0" shrinkToFit="false"/>
      <protection locked="true" hidden="false"/>
    </xf>
    <xf numFmtId="164" fontId="42" fillId="4" borderId="19" xfId="0" applyFont="true" applyBorder="true" applyAlignment="true" applyProtection="false">
      <alignment horizontal="left" vertical="center" textRotation="0" wrapText="false" indent="0" shrinkToFit="false"/>
      <protection locked="true" hidden="false"/>
    </xf>
    <xf numFmtId="164" fontId="42" fillId="4" borderId="20" xfId="0" applyFont="true" applyBorder="true" applyAlignment="true" applyProtection="false">
      <alignment horizontal="left" vertical="center" textRotation="0" wrapText="false" indent="0" shrinkToFit="false"/>
      <protection locked="true" hidden="false"/>
    </xf>
    <xf numFmtId="164" fontId="62" fillId="0" borderId="0" xfId="0" applyFont="true" applyBorder="false" applyAlignment="true" applyProtection="false">
      <alignment horizontal="center" vertical="center" textRotation="0" wrapText="false" indent="0" shrinkToFit="false"/>
      <protection locked="true" hidden="false"/>
    </xf>
    <xf numFmtId="164" fontId="51" fillId="4" borderId="14" xfId="0" applyFont="true" applyBorder="true" applyAlignment="true" applyProtection="false">
      <alignment horizontal="center" vertical="center" textRotation="0" wrapText="true" indent="0" shrinkToFit="false"/>
      <protection locked="true" hidden="false"/>
    </xf>
    <xf numFmtId="164" fontId="56" fillId="4" borderId="21" xfId="0" applyFont="true" applyBorder="true" applyAlignment="true" applyProtection="false">
      <alignment horizontal="center" vertical="center" textRotation="0" wrapText="true" indent="0" shrinkToFit="false"/>
      <protection locked="true" hidden="false"/>
    </xf>
    <xf numFmtId="164" fontId="6" fillId="4" borderId="21" xfId="0" applyFont="true" applyBorder="true" applyAlignment="true" applyProtection="false">
      <alignment horizontal="center" vertical="center" textRotation="0" wrapText="true" indent="0" shrinkToFit="false"/>
      <protection locked="true" hidden="false"/>
    </xf>
    <xf numFmtId="164" fontId="6" fillId="4" borderId="21" xfId="0" applyFont="true" applyBorder="true" applyAlignment="true" applyProtection="false">
      <alignment horizontal="center" vertical="center" textRotation="0" wrapText="true" indent="0" shrinkToFit="true"/>
      <protection locked="true" hidden="false"/>
    </xf>
    <xf numFmtId="164" fontId="6" fillId="4" borderId="5" xfId="0" applyFont="true" applyBorder="true" applyAlignment="true" applyProtection="false">
      <alignment horizontal="center" vertical="center" textRotation="0" wrapText="true" indent="0" shrinkToFit="true"/>
      <protection locked="true" hidden="false"/>
    </xf>
    <xf numFmtId="164" fontId="6" fillId="0" borderId="22" xfId="0" applyFont="true" applyBorder="true" applyAlignment="true" applyProtection="false">
      <alignment horizontal="center" vertical="center" textRotation="0" wrapText="true" indent="0" shrinkToFit="false"/>
      <protection locked="true" hidden="false"/>
    </xf>
    <xf numFmtId="164" fontId="6" fillId="0" borderId="23" xfId="0" applyFont="true" applyBorder="true" applyAlignment="true" applyProtection="false">
      <alignment horizontal="center" vertical="center" textRotation="0" wrapText="true" indent="0" shrinkToFit="false"/>
      <protection locked="true" hidden="false"/>
    </xf>
    <xf numFmtId="164" fontId="60" fillId="0" borderId="19" xfId="0" applyFont="true" applyBorder="true" applyAlignment="true" applyProtection="false">
      <alignment horizontal="center" vertical="center" textRotation="0" wrapText="true" indent="0" shrinkToFit="false"/>
      <protection locked="true" hidden="false"/>
    </xf>
    <xf numFmtId="167" fontId="53" fillId="0" borderId="22" xfId="0" applyFont="true" applyBorder="true" applyAlignment="true" applyProtection="false">
      <alignment horizontal="center" vertical="center" textRotation="0" wrapText="true" indent="0" shrinkToFit="true"/>
      <protection locked="true" hidden="false"/>
    </xf>
    <xf numFmtId="167" fontId="53" fillId="0" borderId="24" xfId="0" applyFont="true" applyBorder="true" applyAlignment="true" applyProtection="false">
      <alignment horizontal="center" vertical="center" textRotation="0" wrapText="false" indent="0" shrinkToFit="true"/>
      <protection locked="true" hidden="false"/>
    </xf>
    <xf numFmtId="167" fontId="51" fillId="0" borderId="25" xfId="0" applyFont="true" applyBorder="true" applyAlignment="true" applyProtection="false">
      <alignment horizontal="center" vertical="center" textRotation="0" wrapText="true" indent="0" shrinkToFit="true"/>
      <protection locked="true" hidden="false"/>
    </xf>
    <xf numFmtId="167" fontId="51" fillId="0" borderId="26" xfId="0" applyFont="true" applyBorder="true" applyAlignment="true" applyProtection="false">
      <alignment horizontal="center" vertical="center" textRotation="0" wrapText="true" indent="0" shrinkToFit="false"/>
      <protection locked="true" hidden="false"/>
    </xf>
    <xf numFmtId="167" fontId="51" fillId="0" borderId="27" xfId="0" applyFont="true" applyBorder="true" applyAlignment="true" applyProtection="false">
      <alignment horizontal="center" vertical="center" textRotation="0" wrapText="true" indent="0" shrinkToFit="false"/>
      <protection locked="true" hidden="false"/>
    </xf>
    <xf numFmtId="164" fontId="51" fillId="0" borderId="25" xfId="0" applyFont="true" applyBorder="true" applyAlignment="true" applyProtection="false">
      <alignment horizontal="center" vertical="center" textRotation="0" wrapText="false" indent="0" shrinkToFit="false"/>
      <protection locked="true" hidden="false"/>
    </xf>
    <xf numFmtId="164" fontId="51" fillId="0" borderId="5" xfId="0" applyFont="true" applyBorder="true" applyAlignment="true" applyProtection="false">
      <alignment horizontal="center" vertical="center" textRotation="0" wrapText="true" indent="0" shrinkToFit="false"/>
      <protection locked="true" hidden="false"/>
    </xf>
    <xf numFmtId="164" fontId="51" fillId="0" borderId="28" xfId="0" applyFont="true" applyBorder="true" applyAlignment="true" applyProtection="false">
      <alignment horizontal="center" vertical="center" textRotation="0" wrapText="false" indent="0" shrinkToFit="false"/>
      <protection locked="true" hidden="false"/>
    </xf>
    <xf numFmtId="164" fontId="51" fillId="0" borderId="9" xfId="0" applyFont="true" applyBorder="true" applyAlignment="true" applyProtection="false">
      <alignment horizontal="general" vertical="center" textRotation="0" wrapText="false" indent="0" shrinkToFit="false"/>
      <protection locked="true" hidden="false"/>
    </xf>
    <xf numFmtId="164" fontId="51" fillId="0" borderId="0" xfId="0" applyFont="true" applyBorder="false" applyAlignment="true" applyProtection="false">
      <alignment horizontal="general" vertical="center" textRotation="0" wrapText="false" indent="0" shrinkToFit="false"/>
      <protection locked="true" hidden="false"/>
    </xf>
    <xf numFmtId="166" fontId="6" fillId="4" borderId="29" xfId="0" applyFont="true" applyBorder="true" applyAlignment="true" applyProtection="false">
      <alignment horizontal="center" vertical="center" textRotation="0" wrapText="true" indent="0" shrinkToFit="false"/>
      <protection locked="true" hidden="false"/>
    </xf>
    <xf numFmtId="166" fontId="6" fillId="4" borderId="30" xfId="0" applyFont="true" applyBorder="true" applyAlignment="true" applyProtection="false">
      <alignment horizontal="center" vertical="center" textRotation="0" wrapText="true" indent="0" shrinkToFit="false"/>
      <protection locked="true" hidden="false"/>
    </xf>
    <xf numFmtId="166" fontId="6" fillId="4" borderId="31" xfId="0" applyFont="true" applyBorder="true" applyAlignment="true" applyProtection="false">
      <alignment horizontal="center" vertical="center" textRotation="0" wrapText="true" indent="0" shrinkToFit="false"/>
      <protection locked="true" hidden="false"/>
    </xf>
    <xf numFmtId="164" fontId="60" fillId="0" borderId="32" xfId="0" applyFont="true" applyBorder="true" applyAlignment="true" applyProtection="false">
      <alignment horizontal="center" vertical="center" textRotation="0" wrapText="true" indent="0" shrinkToFit="false"/>
      <protection locked="true" hidden="false"/>
    </xf>
    <xf numFmtId="167" fontId="60" fillId="0" borderId="33" xfId="0" applyFont="true" applyBorder="true" applyAlignment="true" applyProtection="false">
      <alignment horizontal="center" vertical="center" textRotation="0" wrapText="false" indent="0" shrinkToFit="true"/>
      <protection locked="true" hidden="false"/>
    </xf>
    <xf numFmtId="167" fontId="60" fillId="0" borderId="34" xfId="0" applyFont="true" applyBorder="true" applyAlignment="true" applyProtection="false">
      <alignment horizontal="center" vertical="center" textRotation="0" wrapText="false" indent="0" shrinkToFit="true"/>
      <protection locked="true" hidden="false"/>
    </xf>
    <xf numFmtId="164" fontId="51" fillId="0" borderId="29" xfId="0" applyFont="true" applyBorder="true" applyAlignment="true" applyProtection="false">
      <alignment horizontal="center" vertical="center" textRotation="0" wrapText="true" indent="0" shrinkToFit="false"/>
      <protection locked="true" hidden="false"/>
    </xf>
    <xf numFmtId="164" fontId="51" fillId="0" borderId="30" xfId="0" applyFont="true" applyBorder="true" applyAlignment="true" applyProtection="false">
      <alignment horizontal="center" vertical="center" textRotation="0" wrapText="true" indent="0" shrinkToFit="false"/>
      <protection locked="true" hidden="false"/>
    </xf>
    <xf numFmtId="164" fontId="51" fillId="0" borderId="35" xfId="0" applyFont="true" applyBorder="true" applyAlignment="true" applyProtection="false">
      <alignment horizontal="center" vertical="center" textRotation="0" wrapText="true" indent="0" shrinkToFit="false"/>
      <protection locked="true" hidden="false"/>
    </xf>
    <xf numFmtId="164" fontId="51" fillId="0" borderId="36" xfId="0" applyFont="true" applyBorder="true" applyAlignment="true" applyProtection="false">
      <alignment horizontal="center" vertical="center" textRotation="0" wrapText="false" indent="0" shrinkToFit="false"/>
      <protection locked="true" hidden="false"/>
    </xf>
    <xf numFmtId="167" fontId="51" fillId="0" borderId="37" xfId="0" applyFont="true" applyBorder="true" applyAlignment="true" applyProtection="false">
      <alignment horizontal="center" vertical="center" textRotation="0" wrapText="false" indent="0" shrinkToFit="true"/>
      <protection locked="true" hidden="false"/>
    </xf>
    <xf numFmtId="167" fontId="51" fillId="0" borderId="38" xfId="0" applyFont="true" applyBorder="true" applyAlignment="true" applyProtection="false">
      <alignment horizontal="center" vertical="center" textRotation="0" wrapText="false" indent="0" shrinkToFit="true"/>
      <protection locked="true" hidden="false"/>
    </xf>
    <xf numFmtId="164" fontId="51" fillId="0" borderId="39" xfId="0" applyFont="true" applyBorder="true" applyAlignment="true" applyProtection="false">
      <alignment horizontal="center" vertical="center" textRotation="0" wrapText="false" indent="0" shrinkToFit="true"/>
      <protection locked="true" hidden="false"/>
    </xf>
    <xf numFmtId="164" fontId="51" fillId="0" borderId="34" xfId="0" applyFont="true" applyBorder="true" applyAlignment="true" applyProtection="false">
      <alignment horizontal="center" vertical="center" textRotation="0" wrapText="false" indent="0" shrinkToFit="true"/>
      <protection locked="true" hidden="false"/>
    </xf>
    <xf numFmtId="164" fontId="51" fillId="0" borderId="40" xfId="0" applyFont="true" applyBorder="true" applyAlignment="true" applyProtection="false">
      <alignment horizontal="center" vertical="center" textRotation="0" wrapText="false" indent="0" shrinkToFit="false"/>
      <protection locked="true" hidden="false"/>
    </xf>
    <xf numFmtId="164" fontId="51" fillId="0" borderId="41" xfId="0" applyFont="true" applyBorder="true" applyAlignment="true" applyProtection="false">
      <alignment horizontal="center" vertical="center" textRotation="0" wrapText="false" indent="0" shrinkToFit="false"/>
      <protection locked="true" hidden="false"/>
    </xf>
    <xf numFmtId="164" fontId="51" fillId="0" borderId="42" xfId="0" applyFont="true" applyBorder="true" applyAlignment="true" applyProtection="false">
      <alignment horizontal="center" vertical="center" textRotation="0" wrapText="false" indent="0" shrinkToFit="false"/>
      <protection locked="true" hidden="false"/>
    </xf>
    <xf numFmtId="164" fontId="51" fillId="0" borderId="9" xfId="0" applyFont="true" applyBorder="true" applyAlignment="true" applyProtection="false">
      <alignment horizontal="center" vertical="center" textRotation="0" wrapText="false" indent="0" shrinkToFit="false"/>
      <protection locked="true" hidden="false"/>
    </xf>
    <xf numFmtId="164" fontId="51" fillId="0" borderId="0" xfId="0" applyFont="true" applyBorder="false" applyAlignment="true" applyProtection="false">
      <alignment horizontal="center" vertical="center" textRotation="0" wrapText="false" indent="0" shrinkToFit="false"/>
      <protection locked="true" hidden="false"/>
    </xf>
    <xf numFmtId="164" fontId="64" fillId="0" borderId="0" xfId="0" applyFont="true" applyBorder="false" applyAlignment="true" applyProtection="false">
      <alignment horizontal="center" vertical="center" textRotation="0" wrapText="false" indent="0" shrinkToFit="false"/>
      <protection locked="true" hidden="false"/>
    </xf>
    <xf numFmtId="164" fontId="65" fillId="5" borderId="43" xfId="0" applyFont="true" applyBorder="true" applyAlignment="true" applyProtection="false">
      <alignment horizontal="center" vertical="center" textRotation="0" wrapText="false" indent="0" shrinkToFit="false"/>
      <protection locked="true" hidden="false"/>
    </xf>
    <xf numFmtId="164" fontId="65" fillId="5" borderId="44" xfId="0" applyFont="true" applyBorder="true" applyAlignment="true" applyProtection="false">
      <alignment horizontal="center" vertical="center" textRotation="0" wrapText="true" indent="0" shrinkToFit="false"/>
      <protection locked="true" hidden="false"/>
    </xf>
    <xf numFmtId="164" fontId="65" fillId="5" borderId="38" xfId="0" applyFont="true" applyBorder="true" applyAlignment="true" applyProtection="false">
      <alignment horizontal="center" vertical="center" textRotation="0" wrapText="true" indent="0" shrinkToFit="false"/>
      <protection locked="true" hidden="false"/>
    </xf>
    <xf numFmtId="167" fontId="65" fillId="5" borderId="44" xfId="0" applyFont="true" applyBorder="true" applyAlignment="true" applyProtection="false">
      <alignment horizontal="center" vertical="center" textRotation="0" wrapText="true" indent="0" shrinkToFit="true"/>
      <protection locked="true" hidden="false"/>
    </xf>
    <xf numFmtId="166" fontId="65" fillId="5" borderId="45" xfId="0" applyFont="true" applyBorder="true" applyAlignment="true" applyProtection="false">
      <alignment horizontal="center" vertical="center" textRotation="0" wrapText="true" indent="0" shrinkToFit="false"/>
      <protection locked="true" hidden="false"/>
    </xf>
    <xf numFmtId="166" fontId="65" fillId="5" borderId="44" xfId="0" applyFont="true" applyBorder="true" applyAlignment="true" applyProtection="false">
      <alignment horizontal="center" vertical="center" textRotation="0" wrapText="false" indent="0" shrinkToFit="false"/>
      <protection locked="true" hidden="false"/>
    </xf>
    <xf numFmtId="166" fontId="65" fillId="5" borderId="38" xfId="0" applyFont="true" applyBorder="true" applyAlignment="true" applyProtection="false">
      <alignment horizontal="center" vertical="center" textRotation="0" wrapText="false" indent="0" shrinkToFit="false"/>
      <protection locked="true" hidden="false"/>
    </xf>
    <xf numFmtId="165" fontId="65" fillId="5" borderId="22" xfId="27" applyFont="true" applyBorder="true" applyAlignment="true" applyProtection="true">
      <alignment horizontal="general" vertical="center" textRotation="0" wrapText="false" indent="0" shrinkToFit="false"/>
      <protection locked="true" hidden="false"/>
    </xf>
    <xf numFmtId="166" fontId="65" fillId="5" borderId="37" xfId="0" applyFont="true" applyBorder="true" applyAlignment="true" applyProtection="false">
      <alignment horizontal="center" vertical="center" textRotation="0" wrapText="true" indent="0" shrinkToFit="false"/>
      <protection locked="true" hidden="false"/>
    </xf>
    <xf numFmtId="165" fontId="65" fillId="5" borderId="46" xfId="27" applyFont="true" applyBorder="true" applyAlignment="true" applyProtection="true">
      <alignment horizontal="general" vertical="center" textRotation="0" wrapText="false" indent="0" shrinkToFit="false"/>
      <protection locked="true" hidden="false"/>
    </xf>
    <xf numFmtId="164" fontId="65" fillId="5" borderId="46" xfId="0" applyFont="true" applyBorder="true" applyAlignment="true" applyProtection="false">
      <alignment horizontal="center" vertical="center" textRotation="0" wrapText="true" indent="0" shrinkToFit="false"/>
      <protection locked="true" hidden="false"/>
    </xf>
    <xf numFmtId="167" fontId="65" fillId="5" borderId="25" xfId="0" applyFont="true" applyBorder="true" applyAlignment="true" applyProtection="false">
      <alignment horizontal="center" vertical="center" textRotation="0" wrapText="true" indent="0" shrinkToFit="true"/>
      <protection locked="true" hidden="false"/>
    </xf>
    <xf numFmtId="167" fontId="65" fillId="5" borderId="26" xfId="0" applyFont="true" applyBorder="true" applyAlignment="true" applyProtection="false">
      <alignment horizontal="center" vertical="center" textRotation="0" wrapText="true" indent="0" shrinkToFit="true"/>
      <protection locked="true" hidden="false"/>
    </xf>
    <xf numFmtId="167" fontId="65" fillId="5" borderId="27" xfId="0" applyFont="true" applyBorder="true" applyAlignment="true" applyProtection="false">
      <alignment horizontal="center" vertical="center" textRotation="0" wrapText="true" indent="0" shrinkToFit="true"/>
      <protection locked="true" hidden="false"/>
    </xf>
    <xf numFmtId="167" fontId="65" fillId="5" borderId="47" xfId="0" applyFont="true" applyBorder="true" applyAlignment="true" applyProtection="false">
      <alignment horizontal="center" vertical="center" textRotation="0" wrapText="true" indent="0" shrinkToFit="false"/>
      <protection locked="true" hidden="false"/>
    </xf>
    <xf numFmtId="169" fontId="65" fillId="5" borderId="26" xfId="0" applyFont="true" applyBorder="true" applyAlignment="true" applyProtection="false">
      <alignment horizontal="center" vertical="center" textRotation="0" wrapText="true" indent="0" shrinkToFit="true"/>
      <protection locked="true" hidden="false"/>
    </xf>
    <xf numFmtId="167" fontId="65" fillId="5" borderId="26" xfId="0" applyFont="true" applyBorder="true" applyAlignment="true" applyProtection="false">
      <alignment horizontal="center" vertical="center" textRotation="0" wrapText="true" indent="0" shrinkToFit="false"/>
      <protection locked="true" hidden="false"/>
    </xf>
    <xf numFmtId="169" fontId="66" fillId="5" borderId="45" xfId="27" applyFont="true" applyBorder="true" applyAlignment="true" applyProtection="true">
      <alignment horizontal="center" vertical="center" textRotation="0" wrapText="false" indent="0" shrinkToFit="false"/>
      <protection locked="true" hidden="false"/>
    </xf>
    <xf numFmtId="169" fontId="66" fillId="5" borderId="44" xfId="27" applyFont="true" applyBorder="true" applyAlignment="true" applyProtection="true">
      <alignment horizontal="center" vertical="center" textRotation="0" wrapText="false" indent="0" shrinkToFit="false"/>
      <protection locked="true" hidden="false"/>
    </xf>
    <xf numFmtId="169" fontId="66" fillId="5" borderId="48" xfId="27" applyFont="true" applyBorder="true" applyAlignment="true" applyProtection="true">
      <alignment horizontal="center" vertical="center" textRotation="0" wrapText="false" indent="0" shrinkToFit="false"/>
      <protection locked="true" hidden="false"/>
    </xf>
    <xf numFmtId="164" fontId="67" fillId="5" borderId="45" xfId="0" applyFont="true" applyBorder="true" applyAlignment="true" applyProtection="false">
      <alignment horizontal="right" vertical="center" textRotation="0" wrapText="false" indent="0" shrinkToFit="false"/>
      <protection locked="true" hidden="false"/>
    </xf>
    <xf numFmtId="164" fontId="67" fillId="5" borderId="44" xfId="0" applyFont="true" applyBorder="true" applyAlignment="true" applyProtection="false">
      <alignment horizontal="general" vertical="center" textRotation="0" wrapText="false" indent="0" shrinkToFit="false"/>
      <protection locked="true" hidden="false"/>
    </xf>
    <xf numFmtId="166" fontId="67" fillId="5" borderId="44" xfId="0" applyFont="true" applyBorder="true" applyAlignment="true" applyProtection="false">
      <alignment horizontal="center" vertical="center" textRotation="0" wrapText="false" indent="0" shrinkToFit="false"/>
      <protection locked="true" hidden="false"/>
    </xf>
    <xf numFmtId="166" fontId="67" fillId="5" borderId="38" xfId="0" applyFont="true" applyBorder="true" applyAlignment="true" applyProtection="false">
      <alignment horizontal="center" vertical="center" textRotation="0" wrapText="false" indent="0" shrinkToFit="false"/>
      <protection locked="true" hidden="false"/>
    </xf>
    <xf numFmtId="166" fontId="67" fillId="5" borderId="49" xfId="0" applyFont="true" applyBorder="true" applyAlignment="true" applyProtection="false">
      <alignment horizontal="general" vertical="center" textRotation="0" wrapText="false" indent="0" shrinkToFit="false"/>
      <protection locked="true" hidden="false"/>
    </xf>
    <xf numFmtId="166" fontId="67" fillId="5" borderId="2" xfId="0" applyFont="true" applyBorder="true" applyAlignment="true" applyProtection="false">
      <alignment horizontal="general" vertical="center" textRotation="0" wrapText="false" indent="0" shrinkToFit="false"/>
      <protection locked="true" hidden="false"/>
    </xf>
    <xf numFmtId="166" fontId="67" fillId="5" borderId="38" xfId="0" applyFont="true" applyBorder="true" applyAlignment="true" applyProtection="false">
      <alignment horizontal="general" vertical="center" textRotation="0" wrapText="false" indent="0" shrinkToFit="false"/>
      <protection locked="true" hidden="false"/>
    </xf>
    <xf numFmtId="166" fontId="67" fillId="5" borderId="48" xfId="0" applyFont="true" applyBorder="true" applyAlignment="true" applyProtection="false">
      <alignment horizontal="general" vertical="center" textRotation="0" wrapText="true" indent="0" shrinkToFit="false"/>
      <protection locked="true" hidden="false"/>
    </xf>
    <xf numFmtId="164" fontId="67" fillId="5" borderId="49" xfId="0" applyFont="true" applyBorder="true" applyAlignment="true" applyProtection="false">
      <alignment horizontal="left" vertical="center" textRotation="0" wrapText="true" indent="0" shrinkToFit="false"/>
      <protection locked="true" hidden="false"/>
    </xf>
    <xf numFmtId="164" fontId="67" fillId="0" borderId="9" xfId="0" applyFont="true" applyBorder="true" applyAlignment="true" applyProtection="false">
      <alignment horizontal="center" vertical="center" textRotation="0" wrapText="false" indent="0" shrinkToFit="false"/>
      <protection locked="true" hidden="false"/>
    </xf>
    <xf numFmtId="164" fontId="67" fillId="0" borderId="0" xfId="0" applyFont="true" applyBorder="false" applyAlignment="true" applyProtection="false">
      <alignment horizontal="center" vertical="center" textRotation="0" wrapText="false" indent="0" shrinkToFit="false"/>
      <protection locked="true" hidden="false"/>
    </xf>
    <xf numFmtId="164" fontId="68" fillId="0" borderId="0" xfId="0" applyFont="true" applyBorder="false" applyAlignment="true" applyProtection="false">
      <alignment horizontal="center" vertical="center" textRotation="0" wrapText="false" indent="0" shrinkToFit="false"/>
      <protection locked="true" hidden="false"/>
    </xf>
    <xf numFmtId="164" fontId="60" fillId="0" borderId="50" xfId="0" applyFont="true" applyBorder="true" applyAlignment="true" applyProtection="false">
      <alignment horizontal="center" vertical="center" textRotation="0" wrapText="false" indent="0" shrinkToFit="false"/>
      <protection locked="true" hidden="false"/>
    </xf>
    <xf numFmtId="164" fontId="69" fillId="3" borderId="1" xfId="0" applyFont="true" applyBorder="true" applyAlignment="true" applyProtection="true">
      <alignment horizontal="center" vertical="center" textRotation="0" wrapText="true" indent="0" shrinkToFit="true"/>
      <protection locked="false" hidden="false"/>
    </xf>
    <xf numFmtId="164" fontId="70" fillId="3" borderId="51" xfId="0" applyFont="true" applyBorder="true" applyAlignment="true" applyProtection="true">
      <alignment horizontal="center" vertical="center" textRotation="0" wrapText="true" indent="0" shrinkToFit="true"/>
      <protection locked="false" hidden="false"/>
    </xf>
    <xf numFmtId="164" fontId="60" fillId="3" borderId="51" xfId="0" applyFont="true" applyBorder="true" applyAlignment="true" applyProtection="true">
      <alignment horizontal="center" vertical="center" textRotation="0" wrapText="true" indent="0" shrinkToFit="false"/>
      <protection locked="false" hidden="false"/>
    </xf>
    <xf numFmtId="167" fontId="60" fillId="3" borderId="1" xfId="0" applyFont="true" applyBorder="true" applyAlignment="true" applyProtection="true">
      <alignment horizontal="center" vertical="center" textRotation="0" wrapText="true" indent="0" shrinkToFit="true"/>
      <protection locked="false" hidden="false"/>
    </xf>
    <xf numFmtId="167" fontId="69" fillId="3" borderId="1" xfId="0" applyFont="true" applyBorder="true" applyAlignment="true" applyProtection="true">
      <alignment horizontal="center" vertical="center" textRotation="0" wrapText="true" indent="0" shrinkToFit="true"/>
      <protection locked="false" hidden="false"/>
    </xf>
    <xf numFmtId="166" fontId="69" fillId="3" borderId="52" xfId="0" applyFont="true" applyBorder="true" applyAlignment="true" applyProtection="true">
      <alignment horizontal="center" vertical="center" textRotation="0" wrapText="true" indent="0" shrinkToFit="false"/>
      <protection locked="false" hidden="false"/>
    </xf>
    <xf numFmtId="164" fontId="69" fillId="3" borderId="1" xfId="0" applyFont="true" applyBorder="true" applyAlignment="true" applyProtection="true">
      <alignment horizontal="center" vertical="center" textRotation="0" wrapText="false" indent="0" shrinkToFit="false"/>
      <protection locked="false" hidden="false"/>
    </xf>
    <xf numFmtId="166" fontId="60" fillId="3" borderId="51" xfId="0" applyFont="true" applyBorder="true" applyAlignment="true" applyProtection="true">
      <alignment horizontal="center" vertical="center" textRotation="0" wrapText="false" indent="0" shrinkToFit="false"/>
      <protection locked="false" hidden="false"/>
    </xf>
    <xf numFmtId="165" fontId="65" fillId="5" borderId="53" xfId="27" applyFont="true" applyBorder="true" applyAlignment="true" applyProtection="true">
      <alignment horizontal="general" vertical="center" textRotation="0" wrapText="false" indent="0" shrinkToFit="false"/>
      <protection locked="true" hidden="false"/>
    </xf>
    <xf numFmtId="166" fontId="69" fillId="3" borderId="54" xfId="0" applyFont="true" applyBorder="true" applyAlignment="true" applyProtection="true">
      <alignment horizontal="center" vertical="center" textRotation="0" wrapText="true" indent="0" shrinkToFit="false"/>
      <protection locked="false" hidden="false"/>
    </xf>
    <xf numFmtId="165" fontId="65" fillId="5" borderId="50" xfId="27" applyFont="true" applyBorder="true" applyAlignment="true" applyProtection="true">
      <alignment horizontal="general" vertical="center" textRotation="0" wrapText="false" indent="0" shrinkToFit="false"/>
      <protection locked="true" hidden="false"/>
    </xf>
    <xf numFmtId="164" fontId="60" fillId="3" borderId="50" xfId="0" applyFont="true" applyBorder="true" applyAlignment="true" applyProtection="true">
      <alignment horizontal="center" vertical="center" textRotation="0" wrapText="true" indent="0" shrinkToFit="false"/>
      <protection locked="false" hidden="false"/>
    </xf>
    <xf numFmtId="164" fontId="69" fillId="3" borderId="45" xfId="0" applyFont="true" applyBorder="true" applyAlignment="true" applyProtection="true">
      <alignment horizontal="center" vertical="center" textRotation="0" wrapText="true" indent="0" shrinkToFit="true"/>
      <protection locked="false" hidden="false"/>
    </xf>
    <xf numFmtId="164" fontId="69" fillId="3" borderId="44" xfId="0" applyFont="true" applyBorder="true" applyAlignment="true" applyProtection="true">
      <alignment horizontal="center" vertical="center" textRotation="0" wrapText="true" indent="0" shrinkToFit="true"/>
      <protection locked="false" hidden="false"/>
    </xf>
    <xf numFmtId="164" fontId="69" fillId="3" borderId="48" xfId="0" applyFont="true" applyBorder="true" applyAlignment="true" applyProtection="true">
      <alignment horizontal="center" vertical="center" textRotation="0" wrapText="true" indent="0" shrinkToFit="true"/>
      <protection locked="false" hidden="false"/>
    </xf>
    <xf numFmtId="164" fontId="69" fillId="3" borderId="54" xfId="0" applyFont="true" applyBorder="true" applyAlignment="true" applyProtection="true">
      <alignment horizontal="center" vertical="center" textRotation="0" wrapText="true" indent="0" shrinkToFit="true"/>
      <protection locked="false" hidden="false"/>
    </xf>
    <xf numFmtId="169" fontId="71" fillId="3" borderId="52" xfId="27" applyFont="true" applyBorder="true" applyAlignment="true" applyProtection="true">
      <alignment horizontal="center" vertical="center" textRotation="0" wrapText="false" indent="0" shrinkToFit="false"/>
      <protection locked="false" hidden="false"/>
    </xf>
    <xf numFmtId="169" fontId="71" fillId="3" borderId="1" xfId="27" applyFont="true" applyBorder="true" applyAlignment="true" applyProtection="true">
      <alignment horizontal="center" vertical="center" textRotation="0" wrapText="false" indent="0" shrinkToFit="false"/>
      <protection locked="false" hidden="false"/>
    </xf>
    <xf numFmtId="169" fontId="71" fillId="3" borderId="55" xfId="27" applyFont="true" applyBorder="true" applyAlignment="true" applyProtection="true">
      <alignment horizontal="center" vertical="center" textRotation="0" wrapText="false" indent="0" shrinkToFit="false"/>
      <protection locked="false" hidden="false"/>
    </xf>
    <xf numFmtId="164" fontId="68" fillId="3" borderId="52" xfId="0" applyFont="true" applyBorder="true" applyAlignment="true" applyProtection="true">
      <alignment horizontal="right" vertical="center" textRotation="0" wrapText="false" indent="0" shrinkToFit="false"/>
      <protection locked="false" hidden="false"/>
    </xf>
    <xf numFmtId="164" fontId="68" fillId="3" borderId="1" xfId="0" applyFont="true" applyBorder="true" applyAlignment="true" applyProtection="true">
      <alignment horizontal="general" vertical="center" textRotation="0" wrapText="false" indent="0" shrinkToFit="false"/>
      <protection locked="false" hidden="false"/>
    </xf>
    <xf numFmtId="166" fontId="68" fillId="3" borderId="1" xfId="0" applyFont="true" applyBorder="true" applyAlignment="true" applyProtection="true">
      <alignment horizontal="center" vertical="center" textRotation="0" wrapText="false" indent="0" shrinkToFit="false"/>
      <protection locked="false" hidden="false"/>
    </xf>
    <xf numFmtId="166" fontId="68" fillId="3" borderId="51" xfId="0" applyFont="true" applyBorder="true" applyAlignment="true" applyProtection="true">
      <alignment horizontal="center" vertical="center" textRotation="0" wrapText="false" indent="0" shrinkToFit="false"/>
      <protection locked="false" hidden="false"/>
    </xf>
    <xf numFmtId="166" fontId="68" fillId="3" borderId="55" xfId="0" applyFont="true" applyBorder="true" applyAlignment="true" applyProtection="true">
      <alignment horizontal="general" vertical="center" textRotation="0" wrapText="true" indent="0" shrinkToFit="false"/>
      <protection locked="false" hidden="false"/>
    </xf>
    <xf numFmtId="164" fontId="68" fillId="0" borderId="53" xfId="0" applyFont="true" applyBorder="true" applyAlignment="true" applyProtection="true">
      <alignment horizontal="general" vertical="center" textRotation="0" wrapText="true" indent="0" shrinkToFit="false"/>
      <protection locked="false" hidden="false"/>
    </xf>
    <xf numFmtId="164" fontId="68" fillId="0" borderId="9" xfId="0" applyFont="true" applyBorder="true" applyAlignment="true" applyProtection="false">
      <alignment horizontal="general" vertical="center" textRotation="0" wrapText="false" indent="0" shrinkToFit="false"/>
      <protection locked="true" hidden="false"/>
    </xf>
    <xf numFmtId="164" fontId="68" fillId="0" borderId="0" xfId="0" applyFont="true" applyBorder="false" applyAlignment="true" applyProtection="false">
      <alignment horizontal="general" vertical="center" textRotation="0" wrapText="false" indent="0" shrinkToFit="false"/>
      <protection locked="true" hidden="false"/>
    </xf>
    <xf numFmtId="164" fontId="72" fillId="0" borderId="0" xfId="0" applyFont="true" applyBorder="false" applyAlignment="true" applyProtection="false">
      <alignment horizontal="center" vertical="center" textRotation="0" wrapText="false" indent="0" shrinkToFit="false"/>
      <protection locked="true" hidden="false"/>
    </xf>
    <xf numFmtId="164" fontId="69" fillId="3" borderId="51" xfId="0" applyFont="true" applyBorder="true" applyAlignment="true" applyProtection="true">
      <alignment horizontal="center" vertical="center" textRotation="0" wrapText="true" indent="0" shrinkToFit="true"/>
      <protection locked="false" hidden="false"/>
    </xf>
    <xf numFmtId="164" fontId="69" fillId="3" borderId="52" xfId="0" applyFont="true" applyBorder="true" applyAlignment="true" applyProtection="true">
      <alignment horizontal="center" vertical="center" textRotation="0" wrapText="true" indent="0" shrinkToFit="true"/>
      <protection locked="false" hidden="false"/>
    </xf>
    <xf numFmtId="164" fontId="69" fillId="3" borderId="55" xfId="0" applyFont="true" applyBorder="true" applyAlignment="true" applyProtection="true">
      <alignment horizontal="center" vertical="center" textRotation="0" wrapText="true" indent="0" shrinkToFit="true"/>
      <protection locked="false" hidden="false"/>
    </xf>
    <xf numFmtId="164" fontId="73" fillId="3" borderId="54" xfId="0" applyFont="true" applyBorder="true" applyAlignment="true" applyProtection="true">
      <alignment horizontal="center" vertical="center" textRotation="0" wrapText="true" indent="0" shrinkToFit="true"/>
      <protection locked="false" hidden="false"/>
    </xf>
    <xf numFmtId="164" fontId="73" fillId="3" borderId="1" xfId="0" applyFont="true" applyBorder="true" applyAlignment="true" applyProtection="true">
      <alignment horizontal="center" vertical="center" textRotation="0" wrapText="true" indent="0" shrinkToFit="true"/>
      <protection locked="false" hidden="false"/>
    </xf>
    <xf numFmtId="164" fontId="6" fillId="3" borderId="50" xfId="0" applyFont="true" applyBorder="true" applyAlignment="true" applyProtection="true">
      <alignment horizontal="center" vertical="center" textRotation="0" wrapText="true" indent="0" shrinkToFit="false"/>
      <protection locked="false" hidden="false"/>
    </xf>
    <xf numFmtId="164" fontId="60" fillId="0" borderId="56" xfId="0" applyFont="true" applyBorder="true" applyAlignment="true" applyProtection="false">
      <alignment horizontal="center" vertical="center" textRotation="0" wrapText="false" indent="0" shrinkToFit="false"/>
      <protection locked="true" hidden="false"/>
    </xf>
    <xf numFmtId="164" fontId="69" fillId="3" borderId="34" xfId="0" applyFont="true" applyBorder="true" applyAlignment="true" applyProtection="true">
      <alignment horizontal="center" vertical="center" textRotation="0" wrapText="true" indent="0" shrinkToFit="true"/>
      <protection locked="false" hidden="false"/>
    </xf>
    <xf numFmtId="164" fontId="69" fillId="3" borderId="42" xfId="0" applyFont="true" applyBorder="true" applyAlignment="true" applyProtection="true">
      <alignment horizontal="center" vertical="center" textRotation="0" wrapText="true" indent="0" shrinkToFit="true"/>
      <protection locked="false" hidden="false"/>
    </xf>
    <xf numFmtId="164" fontId="60" fillId="3" borderId="42" xfId="0" applyFont="true" applyBorder="true" applyAlignment="true" applyProtection="true">
      <alignment horizontal="center" vertical="center" textRotation="0" wrapText="true" indent="0" shrinkToFit="false"/>
      <protection locked="false" hidden="false"/>
    </xf>
    <xf numFmtId="167" fontId="60" fillId="3" borderId="34" xfId="0" applyFont="true" applyBorder="true" applyAlignment="true" applyProtection="true">
      <alignment horizontal="center" vertical="center" textRotation="0" wrapText="true" indent="0" shrinkToFit="true"/>
      <protection locked="false" hidden="false"/>
    </xf>
    <xf numFmtId="167" fontId="69" fillId="3" borderId="34" xfId="0" applyFont="true" applyBorder="true" applyAlignment="true" applyProtection="true">
      <alignment horizontal="center" vertical="center" textRotation="0" wrapText="true" indent="0" shrinkToFit="true"/>
      <protection locked="false" hidden="false"/>
    </xf>
    <xf numFmtId="166" fontId="69" fillId="3" borderId="39" xfId="0" applyFont="true" applyBorder="true" applyAlignment="true" applyProtection="true">
      <alignment horizontal="center" vertical="center" textRotation="0" wrapText="true" indent="0" shrinkToFit="false"/>
      <protection locked="false" hidden="false"/>
    </xf>
    <xf numFmtId="164" fontId="69" fillId="3" borderId="34" xfId="0" applyFont="true" applyBorder="true" applyAlignment="true" applyProtection="true">
      <alignment horizontal="center" vertical="center" textRotation="0" wrapText="false" indent="0" shrinkToFit="false"/>
      <protection locked="false" hidden="false"/>
    </xf>
    <xf numFmtId="166" fontId="60" fillId="3" borderId="42" xfId="0" applyFont="true" applyBorder="true" applyAlignment="true" applyProtection="true">
      <alignment horizontal="center" vertical="center" textRotation="0" wrapText="false" indent="0" shrinkToFit="false"/>
      <protection locked="false" hidden="false"/>
    </xf>
    <xf numFmtId="165" fontId="65" fillId="5" borderId="57" xfId="27" applyFont="true" applyBorder="true" applyAlignment="true" applyProtection="true">
      <alignment horizontal="general" vertical="center" textRotation="0" wrapText="false" indent="0" shrinkToFit="false"/>
      <protection locked="true" hidden="false"/>
    </xf>
    <xf numFmtId="164" fontId="60" fillId="3" borderId="56" xfId="0" applyFont="true" applyBorder="true" applyAlignment="true" applyProtection="true">
      <alignment horizontal="center" vertical="center" textRotation="0" wrapText="true" indent="0" shrinkToFit="false"/>
      <protection locked="false" hidden="false"/>
    </xf>
    <xf numFmtId="164" fontId="69" fillId="3" borderId="39" xfId="0" applyFont="true" applyBorder="true" applyAlignment="true" applyProtection="true">
      <alignment horizontal="center" vertical="center" textRotation="0" wrapText="true" indent="0" shrinkToFit="true"/>
      <protection locked="false" hidden="false"/>
    </xf>
    <xf numFmtId="164" fontId="69" fillId="3" borderId="40" xfId="0" applyFont="true" applyBorder="true" applyAlignment="true" applyProtection="true">
      <alignment horizontal="center" vertical="center" textRotation="0" wrapText="true" indent="0" shrinkToFit="true"/>
      <protection locked="false" hidden="false"/>
    </xf>
    <xf numFmtId="164" fontId="69" fillId="3" borderId="33" xfId="0" applyFont="true" applyBorder="true" applyAlignment="true" applyProtection="true">
      <alignment horizontal="center" vertical="center" textRotation="0" wrapText="true" indent="0" shrinkToFit="true"/>
      <protection locked="false" hidden="false"/>
    </xf>
    <xf numFmtId="164" fontId="69" fillId="3" borderId="58" xfId="0" applyFont="true" applyBorder="true" applyAlignment="true" applyProtection="true">
      <alignment horizontal="center" vertical="center" textRotation="0" wrapText="true" indent="0" shrinkToFit="true"/>
      <protection locked="false" hidden="false"/>
    </xf>
    <xf numFmtId="164" fontId="74" fillId="0" borderId="0" xfId="0" applyFont="true" applyBorder="false" applyAlignment="true" applyProtection="false">
      <alignment horizontal="center" vertical="center" textRotation="0" wrapText="false" indent="0" shrinkToFit="false"/>
      <protection locked="true" hidden="false"/>
    </xf>
    <xf numFmtId="164" fontId="75" fillId="0" borderId="0" xfId="0" applyFont="true" applyBorder="false" applyAlignment="true" applyProtection="false">
      <alignment horizontal="center" vertical="center" textRotation="0" wrapText="false" indent="0" shrinkToFit="false"/>
      <protection locked="true" hidden="false"/>
    </xf>
    <xf numFmtId="164" fontId="76" fillId="0" borderId="0" xfId="0" applyFont="true" applyBorder="false" applyAlignment="true" applyProtection="false">
      <alignment horizontal="general" vertical="center" textRotation="0" wrapText="false" indent="0" shrinkToFit="false"/>
      <protection locked="true" hidden="false"/>
    </xf>
    <xf numFmtId="164" fontId="76" fillId="0" borderId="0" xfId="0" applyFont="true" applyBorder="false" applyAlignment="true" applyProtection="false">
      <alignment horizontal="general" vertical="center" textRotation="0" wrapText="true" indent="0" shrinkToFit="false"/>
      <protection locked="true" hidden="false"/>
    </xf>
    <xf numFmtId="164" fontId="76" fillId="0" borderId="0" xfId="0" applyFont="true" applyBorder="false" applyAlignment="true" applyProtection="false">
      <alignment horizontal="center" vertical="center" textRotation="0" wrapText="false" indent="0" shrinkToFit="true"/>
      <protection locked="true" hidden="false"/>
    </xf>
    <xf numFmtId="164" fontId="77" fillId="0" borderId="0" xfId="0" applyFont="true" applyBorder="false" applyAlignment="true" applyProtection="false">
      <alignment horizontal="center" vertical="center" textRotation="0" wrapText="false" indent="0" shrinkToFit="true"/>
      <protection locked="true" hidden="false"/>
    </xf>
    <xf numFmtId="166" fontId="77" fillId="5" borderId="29" xfId="0" applyFont="true" applyBorder="true" applyAlignment="true" applyProtection="false">
      <alignment horizontal="general" vertical="center" textRotation="0" wrapText="false" indent="0" shrinkToFit="true"/>
      <protection locked="true" hidden="false"/>
    </xf>
    <xf numFmtId="168" fontId="77" fillId="5" borderId="30" xfId="0" applyFont="true" applyBorder="true" applyAlignment="true" applyProtection="false">
      <alignment horizontal="general" vertical="center" textRotation="0" wrapText="false" indent="0" shrinkToFit="true"/>
      <protection locked="true" hidden="false"/>
    </xf>
    <xf numFmtId="168" fontId="77" fillId="5" borderId="35" xfId="0" applyFont="true" applyBorder="true" applyAlignment="true" applyProtection="false">
      <alignment horizontal="general" vertical="center" textRotation="0" wrapText="false" indent="0" shrinkToFit="true"/>
      <protection locked="true" hidden="false"/>
    </xf>
    <xf numFmtId="166" fontId="7" fillId="5" borderId="28" xfId="0" applyFont="true" applyBorder="true" applyAlignment="true" applyProtection="false">
      <alignment horizontal="general" vertical="center" textRotation="0" wrapText="false" indent="0" shrinkToFit="true"/>
      <protection locked="true" hidden="false"/>
    </xf>
    <xf numFmtId="166" fontId="77" fillId="5" borderId="36" xfId="0" applyFont="true" applyBorder="true" applyAlignment="true" applyProtection="false">
      <alignment horizontal="general" vertical="center" textRotation="0" wrapText="false" indent="0" shrinkToFit="true"/>
      <protection locked="true" hidden="false"/>
    </xf>
    <xf numFmtId="166" fontId="78" fillId="5" borderId="28" xfId="0" applyFont="true" applyBorder="true" applyAlignment="true" applyProtection="false">
      <alignment horizontal="general" vertical="center" textRotation="0" wrapText="false" indent="0" shrinkToFit="true"/>
      <protection locked="true" hidden="false"/>
    </xf>
    <xf numFmtId="164" fontId="76" fillId="0" borderId="9" xfId="0" applyFont="true" applyBorder="true" applyAlignment="true" applyProtection="false">
      <alignment horizontal="general" vertical="center" textRotation="0" wrapText="false" indent="0" shrinkToFit="false"/>
      <protection locked="true" hidden="false"/>
    </xf>
    <xf numFmtId="164" fontId="76" fillId="0" borderId="0" xfId="0" applyFont="true" applyBorder="false" applyAlignment="true" applyProtection="false">
      <alignment horizontal="general" vertical="center" textRotation="0" wrapText="false" indent="0" shrinkToFit="true"/>
      <protection locked="true" hidden="false"/>
    </xf>
    <xf numFmtId="165" fontId="76" fillId="0" borderId="0" xfId="27" applyFont="true" applyBorder="true" applyAlignment="true" applyProtection="true">
      <alignment horizontal="general" vertical="center" textRotation="0" wrapText="false" indent="0" shrinkToFit="true"/>
      <protection locked="true" hidden="false"/>
    </xf>
    <xf numFmtId="170" fontId="76" fillId="0" borderId="0" xfId="27" applyFont="true" applyBorder="true" applyAlignment="true" applyProtection="true">
      <alignment horizontal="center" vertical="center" textRotation="0" wrapText="false" indent="0" shrinkToFit="false"/>
      <protection locked="true" hidden="false"/>
    </xf>
    <xf numFmtId="164" fontId="75" fillId="0" borderId="0" xfId="0" applyFont="true" applyBorder="false" applyAlignment="true" applyProtection="false">
      <alignment horizontal="right" vertical="center" textRotation="0" wrapText="false" indent="0" shrinkToFit="false"/>
      <protection locked="true" hidden="false"/>
    </xf>
    <xf numFmtId="164" fontId="75" fillId="0" borderId="0" xfId="0" applyFont="true" applyBorder="false" applyAlignment="true" applyProtection="false">
      <alignment horizontal="general" vertical="center" textRotation="0" wrapText="false" indent="0" shrinkToFit="false"/>
      <protection locked="true" hidden="false"/>
    </xf>
    <xf numFmtId="164" fontId="78" fillId="0" borderId="0" xfId="0" applyFont="true" applyBorder="false" applyAlignment="true" applyProtection="false">
      <alignment horizontal="general" vertical="center" textRotation="0" wrapText="false" indent="0" shrinkToFit="false"/>
      <protection locked="true" hidden="false"/>
    </xf>
    <xf numFmtId="166" fontId="75" fillId="0" borderId="0" xfId="0" applyFont="true" applyBorder="false" applyAlignment="true" applyProtection="false">
      <alignment horizontal="general" vertical="center" textRotation="0" wrapText="false" indent="0" shrinkToFit="false"/>
      <protection locked="true" hidden="false"/>
    </xf>
    <xf numFmtId="164" fontId="60" fillId="0" borderId="0" xfId="0" applyFont="true" applyBorder="false" applyAlignment="true" applyProtection="false">
      <alignment horizontal="right" vertical="center" textRotation="0" wrapText="false" indent="0" shrinkToFit="false"/>
      <protection locked="true" hidden="false"/>
    </xf>
    <xf numFmtId="169" fontId="56" fillId="0" borderId="1" xfId="0" applyFont="true" applyBorder="true" applyAlignment="true" applyProtection="false">
      <alignment horizontal="center" vertical="center" textRotation="0" wrapText="true" indent="0" shrinkToFit="true"/>
      <protection locked="true" hidden="false"/>
    </xf>
    <xf numFmtId="167" fontId="56" fillId="0" borderId="51" xfId="0" applyFont="true" applyBorder="true" applyAlignment="true" applyProtection="false">
      <alignment horizontal="general" vertical="center" textRotation="0" wrapText="true" indent="0" shrinkToFit="true"/>
      <protection locked="true" hidden="false"/>
    </xf>
    <xf numFmtId="164" fontId="0" fillId="0" borderId="59" xfId="0" applyFont="true" applyBorder="true" applyAlignment="true" applyProtection="false">
      <alignment horizontal="center" vertical="center" textRotation="0" wrapText="false" indent="0" shrinkToFit="false"/>
      <protection locked="true" hidden="false"/>
    </xf>
    <xf numFmtId="167" fontId="56" fillId="0" borderId="54" xfId="0" applyFont="true" applyBorder="true" applyAlignment="true" applyProtection="false">
      <alignment horizontal="left" vertical="center" textRotation="0" wrapText="true" indent="0" shrinkToFit="true"/>
      <protection locked="true" hidden="false"/>
    </xf>
    <xf numFmtId="164" fontId="56" fillId="0" borderId="0" xfId="0" applyFont="true" applyBorder="false" applyAlignment="true" applyProtection="false">
      <alignment horizontal="general" vertical="center" textRotation="0" wrapText="true" indent="0" shrinkToFit="true"/>
      <protection locked="true" hidden="false"/>
    </xf>
    <xf numFmtId="169" fontId="0" fillId="0" borderId="0" xfId="0" applyFont="false" applyBorder="false" applyAlignment="true" applyProtection="false">
      <alignment horizontal="center" vertical="center" textRotation="0" wrapText="true" indent="0" shrinkToFit="true"/>
      <protection locked="true" hidden="false"/>
    </xf>
    <xf numFmtId="166" fontId="0" fillId="0" borderId="0" xfId="0" applyFont="true" applyBorder="false" applyAlignment="true" applyProtection="false">
      <alignment horizontal="left" vertical="center" textRotation="0" wrapText="true" indent="0" shrinkToFit="false"/>
      <protection locked="true" hidden="false"/>
    </xf>
    <xf numFmtId="169" fontId="0" fillId="0" borderId="0" xfId="0" applyFont="false" applyBorder="false" applyAlignment="true" applyProtection="false">
      <alignment horizontal="general" vertical="center" textRotation="0" wrapText="true" indent="0" shrinkToFit="true"/>
      <protection locked="true" hidden="false"/>
    </xf>
    <xf numFmtId="169" fontId="0" fillId="0" borderId="0" xfId="0" applyFont="false" applyBorder="false" applyAlignment="true" applyProtection="false">
      <alignment horizontal="center" vertical="center" textRotation="0" wrapText="false" indent="0" shrinkToFit="true"/>
      <protection locked="true" hidden="false"/>
    </xf>
    <xf numFmtId="164" fontId="82" fillId="0"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83" fillId="0" borderId="0" xfId="0" applyFont="true" applyBorder="true" applyAlignment="false" applyProtection="false">
      <alignment horizontal="general" vertical="bottom" textRotation="0" wrapText="false" indent="0" shrinkToFit="false"/>
      <protection locked="true" hidden="false"/>
    </xf>
    <xf numFmtId="164" fontId="75" fillId="9" borderId="0" xfId="0" applyFont="true" applyBorder="false" applyAlignment="true" applyProtection="false">
      <alignment horizontal="right" vertical="center" textRotation="0" wrapText="false" indent="0" shrinkToFit="false"/>
      <protection locked="true" hidden="false"/>
    </xf>
    <xf numFmtId="164" fontId="82" fillId="9" borderId="0" xfId="0" applyFont="true" applyBorder="false" applyAlignment="true" applyProtection="false">
      <alignment horizontal="general" vertical="center" textRotation="0" wrapText="false" indent="0" shrinkToFit="false"/>
      <protection locked="true" hidden="false"/>
    </xf>
    <xf numFmtId="164" fontId="0" fillId="9" borderId="0" xfId="0" applyFont="true" applyBorder="false" applyAlignment="false" applyProtection="false">
      <alignment horizontal="general" vertical="bottom" textRotation="0" wrapText="false" indent="0" shrinkToFit="false"/>
      <protection locked="true" hidden="false"/>
    </xf>
    <xf numFmtId="164" fontId="42" fillId="9" borderId="0" xfId="0" applyFont="true" applyBorder="false" applyAlignment="true" applyProtection="false">
      <alignment horizontal="general" vertical="center" textRotation="0" wrapText="false" indent="0" shrinkToFit="false"/>
      <protection locked="true" hidden="false"/>
    </xf>
    <xf numFmtId="164" fontId="84" fillId="0" borderId="0" xfId="0" applyFont="true" applyBorder="false" applyAlignment="false" applyProtection="false">
      <alignment horizontal="general" vertical="bottom" textRotation="0" wrapText="false" indent="0" shrinkToFit="false"/>
      <protection locked="true" hidden="false"/>
    </xf>
    <xf numFmtId="169" fontId="75" fillId="0" borderId="0" xfId="0" applyFont="true" applyBorder="false" applyAlignment="true" applyProtection="false">
      <alignment horizontal="general" vertical="center" textRotation="0" wrapText="false" indent="0" shrinkToFit="true"/>
      <protection locked="true" hidden="false"/>
    </xf>
    <xf numFmtId="171" fontId="83" fillId="0" borderId="0" xfId="0" applyFont="true" applyBorder="true" applyAlignment="true" applyProtection="false">
      <alignment horizontal="right" vertical="center" textRotation="0" wrapText="false" indent="0" shrinkToFit="false"/>
      <protection locked="true" hidden="false"/>
    </xf>
    <xf numFmtId="169" fontId="75" fillId="9" borderId="0" xfId="0" applyFont="true" applyBorder="false" applyAlignment="true" applyProtection="true">
      <alignment horizontal="right" vertical="center" textRotation="0" wrapText="false" indent="0" shrinkToFit="false"/>
      <protection locked="false" hidden="false"/>
    </xf>
    <xf numFmtId="164" fontId="85" fillId="9" borderId="0" xfId="0" applyFont="true" applyBorder="false" applyAlignment="true" applyProtection="false">
      <alignment horizontal="center" vertical="center" textRotation="0" wrapText="false" indent="0" shrinkToFit="false"/>
      <protection locked="true" hidden="false"/>
    </xf>
    <xf numFmtId="169" fontId="75" fillId="0" borderId="0" xfId="0" applyFont="true" applyBorder="false" applyAlignment="true" applyProtection="true">
      <alignment horizontal="right" vertical="center" textRotation="0" wrapText="false" indent="0" shrinkToFit="false"/>
      <protection locked="false" hidden="false"/>
    </xf>
    <xf numFmtId="172" fontId="75" fillId="0" borderId="0" xfId="0" applyFont="true" applyBorder="false" applyAlignment="true" applyProtection="false">
      <alignment horizontal="right" vertical="center" textRotation="0" wrapText="false" indent="0" shrinkToFit="true"/>
      <protection locked="true" hidden="false"/>
    </xf>
    <xf numFmtId="170" fontId="0" fillId="0" borderId="0" xfId="0" applyFont="true" applyBorder="false" applyAlignment="true" applyProtection="false">
      <alignment horizontal="right" vertical="center" textRotation="0" wrapText="false" indent="0" shrinkToFit="false"/>
      <protection locked="true" hidden="false"/>
    </xf>
    <xf numFmtId="170" fontId="0" fillId="9" borderId="0" xfId="0" applyFont="true" applyBorder="false" applyAlignment="true" applyProtection="false">
      <alignment horizontal="right" vertical="center" textRotation="0" wrapText="false" indent="0" shrinkToFit="false"/>
      <protection locked="true" hidden="false"/>
    </xf>
    <xf numFmtId="164" fontId="85" fillId="9" borderId="0" xfId="0" applyFont="true" applyBorder="false" applyAlignment="true" applyProtection="true">
      <alignment horizontal="center" vertical="center" textRotation="0" wrapText="false" indent="0" shrinkToFit="false"/>
      <protection locked="false" hidden="false"/>
    </xf>
    <xf numFmtId="164" fontId="75" fillId="0" borderId="0" xfId="0" applyFont="true" applyBorder="false" applyAlignment="true" applyProtection="false">
      <alignment horizontal="left" vertical="center" textRotation="0" wrapText="false" indent="0" shrinkToFit="false"/>
      <protection locked="true" hidden="false"/>
    </xf>
    <xf numFmtId="164" fontId="75" fillId="9" borderId="0" xfId="0" applyFont="true" applyBorder="false" applyAlignment="true" applyProtection="false">
      <alignment horizontal="general" vertical="center" textRotation="0" wrapText="false" indent="0" shrinkToFit="false"/>
      <protection locked="true" hidden="false"/>
    </xf>
    <xf numFmtId="164" fontId="83" fillId="0" borderId="0" xfId="0" applyFont="true" applyBorder="false" applyAlignment="true" applyProtection="false">
      <alignment horizontal="left" vertical="center" textRotation="0" wrapText="false" indent="0" shrinkToFit="false"/>
      <protection locked="true" hidden="false"/>
    </xf>
    <xf numFmtId="173" fontId="0" fillId="0" borderId="0" xfId="0" applyFont="true" applyBorder="false" applyAlignment="true" applyProtection="false">
      <alignment horizontal="left" vertical="top" textRotation="0" wrapText="false" indent="0" shrinkToFit="false"/>
      <protection locked="true" hidden="false"/>
    </xf>
    <xf numFmtId="164" fontId="86" fillId="0" borderId="0" xfId="0" applyFont="true" applyBorder="false" applyAlignment="true" applyProtection="false">
      <alignment horizontal="general" vertical="top" textRotation="0" wrapText="false" indent="0" shrinkToFit="false"/>
      <protection locked="true" hidden="false"/>
    </xf>
    <xf numFmtId="174" fontId="52" fillId="0" borderId="0" xfId="0" applyFont="true" applyBorder="false" applyAlignment="true" applyProtection="false">
      <alignment horizontal="left" vertical="top" textRotation="0" wrapText="false" indent="0" shrinkToFit="false"/>
      <protection locked="true" hidden="false"/>
    </xf>
    <xf numFmtId="174" fontId="75" fillId="0" borderId="0" xfId="0" applyFont="true" applyBorder="false" applyAlignment="true" applyProtection="false">
      <alignment horizontal="general" vertical="top" textRotation="0" wrapText="false" indent="0" shrinkToFit="false"/>
      <protection locked="true" hidden="false"/>
    </xf>
    <xf numFmtId="164" fontId="75" fillId="0" borderId="0" xfId="0" applyFont="true" applyBorder="false" applyAlignment="true" applyProtection="false">
      <alignment horizontal="general" vertical="top" textRotation="0" wrapText="false" indent="0" shrinkToFit="false"/>
      <protection locked="true" hidden="false"/>
    </xf>
    <xf numFmtId="164" fontId="75" fillId="9" borderId="0" xfId="0" applyFont="true" applyBorder="false" applyAlignment="true" applyProtection="false">
      <alignment horizontal="general" vertical="top" textRotation="0" wrapText="false" indent="0" shrinkToFit="false"/>
      <protection locked="true" hidden="false"/>
    </xf>
    <xf numFmtId="164" fontId="82" fillId="9" borderId="0" xfId="0" applyFont="true" applyBorder="false" applyAlignment="true" applyProtection="false">
      <alignment horizontal="general" vertical="top" textRotation="0" wrapText="false" indent="0" shrinkToFit="false"/>
      <protection locked="true" hidden="false"/>
    </xf>
    <xf numFmtId="164" fontId="42" fillId="9" borderId="0" xfId="0" applyFont="true" applyBorder="false" applyAlignment="true" applyProtection="false">
      <alignment horizontal="general" vertical="top" textRotation="0" wrapText="false" indent="0" shrinkToFit="false"/>
      <protection locked="true" hidden="false"/>
    </xf>
    <xf numFmtId="164" fontId="85" fillId="9" borderId="0" xfId="0" applyFont="true" applyBorder="false" applyAlignment="true" applyProtection="true">
      <alignment horizontal="center" vertical="top" textRotation="0" wrapText="false" indent="0" shrinkToFit="false"/>
      <protection locked="false" hidden="false"/>
    </xf>
    <xf numFmtId="164" fontId="0" fillId="9" borderId="0" xfId="0" applyFont="true" applyBorder="false" applyAlignment="true" applyProtection="false">
      <alignment horizontal="general" vertical="top" textRotation="0" wrapText="false" indent="0" shrinkToFit="false"/>
      <protection locked="true" hidden="false"/>
    </xf>
    <xf numFmtId="169" fontId="0" fillId="9" borderId="0" xfId="0" applyFont="true" applyBorder="false" applyAlignment="true" applyProtection="false">
      <alignment horizontal="general" vertical="top" textRotation="0" wrapText="false" indent="0" shrinkToFit="false"/>
      <protection locked="true" hidden="false"/>
    </xf>
    <xf numFmtId="173" fontId="0" fillId="0" borderId="0" xfId="0" applyFont="true" applyBorder="false" applyAlignment="true" applyProtection="false">
      <alignment horizontal="left" vertical="center" textRotation="0" wrapText="fals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xf numFmtId="174" fontId="52" fillId="0" borderId="0" xfId="0" applyFont="true" applyBorder="false" applyAlignment="true" applyProtection="false">
      <alignment horizontal="left" vertical="center" textRotation="0" wrapText="false" indent="0" shrinkToFit="false"/>
      <protection locked="true" hidden="false"/>
    </xf>
    <xf numFmtId="174" fontId="75" fillId="0" borderId="0" xfId="0" applyFont="true" applyBorder="false" applyAlignment="true" applyProtection="false">
      <alignment horizontal="general" vertical="center" textRotation="0" wrapText="false" indent="0" shrinkToFit="false"/>
      <protection locked="true" hidden="false"/>
    </xf>
    <xf numFmtId="164" fontId="82" fillId="9" borderId="0" xfId="0" applyFont="true" applyBorder="false" applyAlignment="false" applyProtection="false">
      <alignment horizontal="general" vertical="bottom" textRotation="0" wrapText="false" indent="0" shrinkToFit="false"/>
      <protection locked="true" hidden="false"/>
    </xf>
    <xf numFmtId="169" fontId="0" fillId="9" borderId="0" xfId="0" applyFont="true" applyBorder="false" applyAlignment="false" applyProtection="false">
      <alignment horizontal="general" vertical="bottom" textRotation="0" wrapText="false" indent="0" shrinkToFit="false"/>
      <protection locked="true" hidden="false"/>
    </xf>
    <xf numFmtId="164" fontId="83" fillId="0" borderId="0" xfId="0" applyFont="true" applyBorder="true" applyAlignment="true" applyProtection="false">
      <alignment horizontal="center" vertical="center" textRotation="0" wrapText="true" indent="0" shrinkToFit="false"/>
      <protection locked="true" hidden="false"/>
    </xf>
    <xf numFmtId="164" fontId="87" fillId="0" borderId="0" xfId="0" applyFont="true" applyBorder="true" applyAlignment="true" applyProtection="false">
      <alignment horizontal="center" vertical="top" textRotation="0" wrapText="false" indent="0" shrinkToFit="false"/>
      <protection locked="true" hidden="false"/>
    </xf>
    <xf numFmtId="164" fontId="75" fillId="9" borderId="0" xfId="0" applyFont="true" applyBorder="false" applyAlignment="true" applyProtection="false">
      <alignment horizontal="center" vertical="center" textRotation="0" wrapText="false" indent="0" shrinkToFit="false"/>
      <protection locked="true" hidden="false"/>
    </xf>
    <xf numFmtId="164" fontId="88" fillId="9" borderId="0" xfId="0" applyFont="true" applyBorder="false" applyAlignment="true" applyProtection="false">
      <alignment horizontal="general" vertical="center" textRotation="0" wrapText="true" indent="0" shrinkToFit="false"/>
      <protection locked="true" hidden="false"/>
    </xf>
    <xf numFmtId="164" fontId="52" fillId="0" borderId="0" xfId="0" applyFont="true" applyBorder="true" applyAlignment="true" applyProtection="false">
      <alignment horizontal="left" vertical="top" textRotation="0" wrapText="true" indent="0" shrinkToFit="false"/>
      <protection locked="true" hidden="false"/>
    </xf>
    <xf numFmtId="164" fontId="75" fillId="9" borderId="0" xfId="0" applyFont="true" applyBorder="false" applyAlignment="true" applyProtection="false">
      <alignment horizontal="center" vertical="top" textRotation="0" wrapText="false" indent="0" shrinkToFit="false"/>
      <protection locked="true" hidden="false"/>
    </xf>
    <xf numFmtId="164" fontId="75" fillId="0" borderId="0" xfId="0" applyFont="true" applyBorder="false" applyAlignment="true" applyProtection="false">
      <alignment horizontal="left" vertical="center" textRotation="0" wrapText="true" indent="1" shrinkToFit="false"/>
      <protection locked="true" hidden="false"/>
    </xf>
    <xf numFmtId="164" fontId="87" fillId="0" borderId="0" xfId="0" applyFont="true" applyBorder="true" applyAlignment="true" applyProtection="false">
      <alignment horizontal="general" vertical="center" textRotation="0" wrapText="false" indent="0" shrinkToFit="false"/>
      <protection locked="true" hidden="false"/>
    </xf>
    <xf numFmtId="164" fontId="52" fillId="0" borderId="0" xfId="0" applyFont="true" applyBorder="false" applyAlignment="true" applyProtection="false">
      <alignment horizontal="general" vertical="center" textRotation="0" wrapText="false" indent="0" shrinkToFit="false"/>
      <protection locked="true" hidden="false"/>
    </xf>
    <xf numFmtId="164" fontId="87" fillId="0" borderId="0" xfId="0" applyFont="true" applyBorder="true" applyAlignment="true" applyProtection="false">
      <alignment horizontal="general" vertical="top" textRotation="0" wrapText="true" indent="0" shrinkToFit="false"/>
      <protection locked="true" hidden="false"/>
    </xf>
    <xf numFmtId="164" fontId="52" fillId="0" borderId="0" xfId="0" applyFont="true" applyBorder="false" applyAlignment="true" applyProtection="false">
      <alignment horizontal="right" vertical="top" textRotation="0" wrapText="false" indent="0" shrinkToFit="false"/>
      <protection locked="true" hidden="false"/>
    </xf>
    <xf numFmtId="168" fontId="83" fillId="0" borderId="0" xfId="0" applyFont="true" applyBorder="true" applyAlignment="true" applyProtection="false">
      <alignment horizontal="left" vertical="top" textRotation="0" wrapText="true" indent="0" shrinkToFit="false"/>
      <protection locked="true" hidden="false"/>
    </xf>
    <xf numFmtId="164" fontId="75" fillId="9" borderId="0" xfId="0" applyFont="true" applyBorder="false" applyAlignment="true" applyProtection="true">
      <alignment horizontal="left" vertical="top" textRotation="0" wrapText="true" indent="0" shrinkToFit="false"/>
      <protection locked="false" hidden="false"/>
    </xf>
    <xf numFmtId="164" fontId="93" fillId="9" borderId="0" xfId="0" applyFont="true" applyBorder="false" applyAlignment="true" applyProtection="false">
      <alignment horizontal="general" vertical="center" textRotation="0" wrapText="false" indent="0" shrinkToFit="false"/>
      <protection locked="true" hidden="false"/>
    </xf>
    <xf numFmtId="164" fontId="87" fillId="0" borderId="0" xfId="0" applyFont="true" applyBorder="true" applyAlignment="true" applyProtection="false">
      <alignment horizontal="left" vertical="top" textRotation="0" wrapText="true" indent="0" shrinkToFit="false"/>
      <protection locked="true" hidden="false"/>
    </xf>
    <xf numFmtId="164" fontId="52" fillId="0" borderId="0" xfId="0" applyFont="true" applyBorder="false" applyAlignment="true" applyProtection="false">
      <alignment horizontal="general" vertical="top" textRotation="0" wrapText="false" indent="0" shrinkToFit="false"/>
      <protection locked="true" hidden="false"/>
    </xf>
    <xf numFmtId="174" fontId="83" fillId="0" borderId="0" xfId="0" applyFont="true" applyBorder="false" applyAlignment="true" applyProtection="false">
      <alignment horizontal="center" vertical="center" textRotation="0" wrapText="false" indent="0" shrinkToFit="false"/>
      <protection locked="true" hidden="false"/>
    </xf>
    <xf numFmtId="164" fontId="52" fillId="0" borderId="0" xfId="0" applyFont="true" applyBorder="false" applyAlignment="false" applyProtection="false">
      <alignment horizontal="general" vertical="bottom" textRotation="0" wrapText="false" indent="0" shrinkToFit="false"/>
      <protection locked="true" hidden="false"/>
    </xf>
    <xf numFmtId="164" fontId="83" fillId="0" borderId="0" xfId="0" applyFont="true" applyBorder="true" applyAlignment="true" applyProtection="false">
      <alignment horizontal="left" vertical="center" textRotation="0" wrapText="false" indent="0" shrinkToFit="false"/>
      <protection locked="true" hidden="false"/>
    </xf>
    <xf numFmtId="165" fontId="52" fillId="0" borderId="0" xfId="27" applyFont="true" applyBorder="true" applyAlignment="true" applyProtection="true">
      <alignment horizontal="right" vertical="center" textRotation="0" wrapText="false" indent="0" shrinkToFit="false"/>
      <protection locked="true" hidden="false"/>
    </xf>
    <xf numFmtId="165" fontId="83" fillId="0" borderId="2" xfId="27" applyFont="true" applyBorder="true" applyAlignment="true" applyProtection="true">
      <alignment horizontal="right" vertical="center" textRotation="0" wrapText="false" indent="0" shrinkToFit="false"/>
      <protection locked="true" hidden="false"/>
    </xf>
    <xf numFmtId="170" fontId="83" fillId="0" borderId="2" xfId="0" applyFont="true" applyBorder="true" applyAlignment="true" applyProtection="false">
      <alignment horizontal="center" vertical="center" textRotation="0" wrapText="false" indent="0" shrinkToFit="false"/>
      <protection locked="true" hidden="false"/>
    </xf>
    <xf numFmtId="164" fontId="42" fillId="9" borderId="0" xfId="0" applyFont="true" applyBorder="false" applyAlignment="true" applyProtection="false">
      <alignment horizontal="center" vertical="center" textRotation="0" wrapText="false" indent="0" shrinkToFit="false"/>
      <protection locked="true" hidden="false"/>
    </xf>
    <xf numFmtId="164" fontId="87" fillId="0" borderId="0" xfId="0" applyFont="true" applyBorder="true" applyAlignment="true" applyProtection="false">
      <alignment horizontal="justify" vertical="top" textRotation="0" wrapText="false" indent="0" shrinkToFit="false"/>
      <protection locked="true" hidden="false"/>
    </xf>
    <xf numFmtId="170" fontId="52" fillId="0" borderId="0" xfId="0" applyFont="true" applyBorder="false" applyAlignment="true" applyProtection="false">
      <alignment horizontal="general" vertical="center" textRotation="0" wrapText="false" indent="0" shrinkToFit="false"/>
      <protection locked="true" hidden="false"/>
    </xf>
    <xf numFmtId="164" fontId="52" fillId="0" borderId="0" xfId="0" applyFont="true" applyBorder="false" applyAlignment="true" applyProtection="false">
      <alignment horizontal="center" vertical="center" textRotation="0" wrapText="false" indent="0" shrinkToFit="false"/>
      <protection locked="true" hidden="false"/>
    </xf>
    <xf numFmtId="164" fontId="52" fillId="0" borderId="0" xfId="0" applyFont="true" applyBorder="false" applyAlignment="true" applyProtection="false">
      <alignment horizontal="justify" vertical="center" textRotation="0" wrapText="false" indent="0" shrinkToFit="false"/>
      <protection locked="true" hidden="false"/>
    </xf>
    <xf numFmtId="164" fontId="52" fillId="0" borderId="0" xfId="0" applyFont="true" applyBorder="false" applyAlignment="true" applyProtection="false">
      <alignment horizontal="right" vertical="center" textRotation="0" wrapText="false" indent="0" shrinkToFit="false"/>
      <protection locked="true" hidden="false"/>
    </xf>
    <xf numFmtId="175" fontId="75" fillId="9" borderId="0" xfId="0" applyFont="true" applyBorder="false" applyAlignment="true" applyProtection="false">
      <alignment horizontal="left" vertical="center" textRotation="0" wrapText="false" indent="0" shrinkToFit="false"/>
      <protection locked="true" hidden="false"/>
    </xf>
    <xf numFmtId="175" fontId="75" fillId="9" borderId="0" xfId="0" applyFont="true" applyBorder="true" applyAlignment="true" applyProtection="false">
      <alignment horizontal="left" vertical="center" textRotation="0" wrapText="false" indent="0" shrinkToFit="false"/>
      <protection locked="true" hidden="false"/>
    </xf>
    <xf numFmtId="176" fontId="0" fillId="9" borderId="0" xfId="27" applyFont="true" applyBorder="true" applyAlignment="true" applyProtection="true">
      <alignment horizontal="general" vertical="bottom" textRotation="0" wrapText="false" indent="0" shrinkToFit="false"/>
      <protection locked="true" hidden="false"/>
    </xf>
    <xf numFmtId="174" fontId="83" fillId="0" borderId="0" xfId="0" applyFont="true" applyBorder="false" applyAlignment="true" applyProtection="false">
      <alignment horizontal="center" vertical="center" textRotation="0" wrapText="true" indent="0" shrinkToFit="false"/>
      <protection locked="true" hidden="false"/>
    </xf>
    <xf numFmtId="164" fontId="52" fillId="0" borderId="0" xfId="0" applyFont="true" applyBorder="false" applyAlignment="true" applyProtection="false">
      <alignment horizontal="general" vertical="center" textRotation="0" wrapText="true" indent="0" shrinkToFit="false"/>
      <protection locked="true" hidden="false"/>
    </xf>
    <xf numFmtId="164" fontId="83" fillId="0" borderId="0" xfId="0" applyFont="true" applyBorder="true" applyAlignment="true" applyProtection="false">
      <alignment horizontal="left" vertical="center" textRotation="0" wrapText="true" indent="0" shrinkToFit="false"/>
      <protection locked="true" hidden="false"/>
    </xf>
    <xf numFmtId="169" fontId="52" fillId="0" borderId="0" xfId="0" applyFont="true" applyBorder="false" applyAlignment="true" applyProtection="false">
      <alignment horizontal="right" vertical="center" textRotation="0" wrapText="false" indent="0" shrinkToFit="false"/>
      <protection locked="true" hidden="false"/>
    </xf>
    <xf numFmtId="167" fontId="83" fillId="0" borderId="2" xfId="0" applyFont="true" applyBorder="true" applyAlignment="true" applyProtection="false">
      <alignment horizontal="right" vertical="center" textRotation="0" wrapText="false" indent="0" shrinkToFit="false"/>
      <protection locked="true" hidden="false"/>
    </xf>
    <xf numFmtId="177" fontId="83" fillId="0" borderId="2" xfId="0" applyFont="true" applyBorder="true" applyAlignment="true" applyProtection="false">
      <alignment horizontal="center" vertical="center" textRotation="0" wrapText="false" indent="0" shrinkToFit="false"/>
      <protection locked="true" hidden="false"/>
    </xf>
    <xf numFmtId="167" fontId="83" fillId="0" borderId="2" xfId="0" applyFont="true" applyBorder="true" applyAlignment="true" applyProtection="false">
      <alignment horizontal="center" vertical="center" textRotation="0" wrapText="false" indent="0" shrinkToFit="false"/>
      <protection locked="true" hidden="false"/>
    </xf>
    <xf numFmtId="177" fontId="75" fillId="9" borderId="0" xfId="0" applyFont="true" applyBorder="false" applyAlignment="true" applyProtection="false">
      <alignment horizontal="general" vertical="center" textRotation="0" wrapText="false" indent="0" shrinkToFit="false"/>
      <protection locked="true" hidden="false"/>
    </xf>
    <xf numFmtId="171" fontId="52" fillId="0" borderId="0" xfId="0" applyFont="true" applyBorder="true" applyAlignment="true" applyProtection="false">
      <alignment horizontal="right" vertical="center" textRotation="0" wrapText="false" indent="0" shrinkToFit="false"/>
      <protection locked="true" hidden="false"/>
    </xf>
    <xf numFmtId="164" fontId="0" fillId="9" borderId="0" xfId="27" applyFont="true" applyBorder="true" applyAlignment="true" applyProtection="true">
      <alignment horizontal="center" vertical="center" textRotation="0" wrapText="false" indent="0" shrinkToFit="false"/>
      <protection locked="true" hidden="false"/>
    </xf>
    <xf numFmtId="164" fontId="0" fillId="9" borderId="0" xfId="0" applyFont="true" applyBorder="false" applyAlignment="true" applyProtection="false">
      <alignment horizontal="center" vertical="center" textRotation="0" wrapText="false" indent="0" shrinkToFit="false"/>
      <protection locked="true" hidden="false"/>
    </xf>
    <xf numFmtId="165" fontId="0" fillId="9" borderId="0" xfId="27" applyFont="true" applyBorder="true" applyAlignment="true" applyProtection="true">
      <alignment horizontal="center" vertical="center" textRotation="0" wrapText="false" indent="0" shrinkToFit="false"/>
      <protection locked="true" hidden="false"/>
    </xf>
    <xf numFmtId="164" fontId="75" fillId="0" borderId="0" xfId="0" applyFont="true" applyBorder="false" applyAlignment="true" applyProtection="false">
      <alignment horizontal="justify" vertical="center" textRotation="0" wrapText="false" indent="0" shrinkToFit="false"/>
      <protection locked="true" hidden="false"/>
    </xf>
    <xf numFmtId="174" fontId="75" fillId="0" borderId="0" xfId="0" applyFont="true" applyBorder="false" applyAlignment="true" applyProtection="false">
      <alignment horizontal="center" vertical="center" textRotation="0" wrapText="true" indent="0" shrinkToFit="false"/>
      <protection locked="true" hidden="false"/>
    </xf>
    <xf numFmtId="164" fontId="75" fillId="0" borderId="0" xfId="0" applyFont="true" applyBorder="false" applyAlignment="true" applyProtection="false">
      <alignment horizontal="general" vertical="center" textRotation="0" wrapText="true" indent="0" shrinkToFit="false"/>
      <protection locked="true" hidden="false"/>
    </xf>
    <xf numFmtId="164" fontId="75" fillId="0" borderId="0" xfId="0" applyFont="true" applyBorder="true" applyAlignment="true" applyProtection="false">
      <alignment horizontal="distributed" vertical="center" textRotation="0" wrapText="true" indent="0" shrinkToFit="false"/>
      <protection locked="true" hidden="false"/>
    </xf>
    <xf numFmtId="169" fontId="75" fillId="0" borderId="0" xfId="0" applyFont="true" applyBorder="false" applyAlignment="true" applyProtection="false">
      <alignment horizontal="right" vertical="center" textRotation="0" wrapText="false" indent="0" shrinkToFit="false"/>
      <protection locked="true" hidden="false"/>
    </xf>
    <xf numFmtId="177" fontId="75" fillId="0" borderId="0" xfId="0" applyFont="true" applyBorder="false" applyAlignment="true" applyProtection="false">
      <alignment horizontal="general" vertical="center" textRotation="0" wrapText="false" indent="0" shrinkToFit="false"/>
      <protection locked="true" hidden="false"/>
    </xf>
    <xf numFmtId="164" fontId="83" fillId="0" borderId="0" xfId="0" applyFont="true" applyBorder="true" applyAlignment="true" applyProtection="false">
      <alignment horizontal="left" vertical="center" textRotation="0" wrapText="false" indent="0" shrinkToFit="true"/>
      <protection locked="true" hidden="false"/>
    </xf>
    <xf numFmtId="178" fontId="52" fillId="9" borderId="0" xfId="27" applyFont="true" applyBorder="true" applyAlignment="true" applyProtection="true">
      <alignment horizontal="left" vertical="center" textRotation="0" wrapText="true" indent="0" shrinkToFit="false"/>
      <protection locked="true" hidden="false"/>
    </xf>
    <xf numFmtId="164" fontId="94" fillId="9" borderId="0" xfId="0" applyFont="true" applyBorder="false" applyAlignment="true" applyProtection="false">
      <alignment horizontal="general" vertical="center" textRotation="0" wrapText="false" indent="0" shrinkToFit="false"/>
      <protection locked="true" hidden="false"/>
    </xf>
    <xf numFmtId="164" fontId="52" fillId="9" borderId="0" xfId="0" applyFont="true" applyBorder="false" applyAlignment="true" applyProtection="false">
      <alignment horizontal="general" vertical="center" textRotation="0" wrapText="false" indent="0" shrinkToFit="false"/>
      <protection locked="true" hidden="false"/>
    </xf>
    <xf numFmtId="164" fontId="52" fillId="9" borderId="0" xfId="0" applyFont="true" applyBorder="false" applyAlignment="false" applyProtection="false">
      <alignment horizontal="general" vertical="bottom" textRotation="0" wrapText="false" indent="0" shrinkToFit="false"/>
      <protection locked="true" hidden="false"/>
    </xf>
    <xf numFmtId="164" fontId="95" fillId="9" borderId="0" xfId="0" applyFont="true" applyBorder="false" applyAlignment="true" applyProtection="false">
      <alignment horizontal="general" vertical="center" textRotation="0" wrapText="true" indent="0" shrinkToFit="false"/>
      <protection locked="true" hidden="false"/>
    </xf>
    <xf numFmtId="173" fontId="83" fillId="0" borderId="0" xfId="0" applyFont="true" applyBorder="true" applyAlignment="true" applyProtection="false">
      <alignment horizontal="left" vertical="top" textRotation="0" wrapText="true" indent="0" shrinkToFit="false"/>
      <protection locked="true" hidden="false"/>
    </xf>
    <xf numFmtId="164" fontId="75" fillId="0" borderId="0" xfId="0" applyFont="true" applyBorder="true" applyAlignment="true" applyProtection="false">
      <alignment horizontal="justify" vertical="top" textRotation="0" wrapText="false" indent="0" shrinkToFit="false"/>
      <protection locked="true" hidden="false"/>
    </xf>
    <xf numFmtId="164" fontId="98" fillId="9" borderId="0" xfId="0" applyFont="true" applyBorder="false" applyAlignment="true" applyProtection="false">
      <alignment horizontal="center" vertical="center" textRotation="0" wrapText="false" indent="0" shrinkToFit="false"/>
      <protection locked="true" hidden="false"/>
    </xf>
    <xf numFmtId="164" fontId="75" fillId="9" borderId="0" xfId="0" applyFont="true" applyBorder="false" applyAlignment="true" applyProtection="false">
      <alignment horizontal="justify" vertical="center" textRotation="0" wrapText="false" indent="0" shrinkToFit="false"/>
      <protection locked="true" hidden="false"/>
    </xf>
    <xf numFmtId="164" fontId="86" fillId="0" borderId="0" xfId="0" applyFont="true" applyBorder="false" applyAlignment="false" applyProtection="false">
      <alignment horizontal="general" vertical="bottom" textRotation="0" wrapText="false" indent="0" shrinkToFit="false"/>
      <protection locked="true" hidden="false"/>
    </xf>
    <xf numFmtId="164" fontId="99" fillId="0" borderId="0" xfId="0" applyFont="true" applyBorder="false" applyAlignment="false" applyProtection="false">
      <alignment horizontal="general" vertical="bottom" textRotation="0" wrapText="false" indent="0" shrinkToFit="false"/>
      <protection locked="true" hidden="false"/>
    </xf>
    <xf numFmtId="164" fontId="100" fillId="0" borderId="0" xfId="0" applyFont="true" applyBorder="false" applyAlignment="false" applyProtection="false">
      <alignment horizontal="general" vertical="bottom" textRotation="0" wrapText="false" indent="0" shrinkToFit="false"/>
      <protection locked="true" hidden="false"/>
    </xf>
    <xf numFmtId="164" fontId="83" fillId="0" borderId="0" xfId="0" applyFont="true" applyBorder="false" applyAlignment="false" applyProtection="false">
      <alignment horizontal="general" vertical="bottom" textRotation="0" wrapText="false" indent="0" shrinkToFit="false"/>
      <protection locked="true" hidden="false"/>
    </xf>
    <xf numFmtId="164" fontId="87" fillId="0" borderId="0" xfId="0" applyFont="true" applyBorder="false" applyAlignment="false" applyProtection="false">
      <alignment horizontal="general" vertical="bottom" textRotation="0" wrapText="false" indent="0" shrinkToFit="false"/>
      <protection locked="true" hidden="false"/>
    </xf>
    <xf numFmtId="164" fontId="87" fillId="0" borderId="0" xfId="0" applyFont="true" applyBorder="false" applyAlignment="true" applyProtection="false">
      <alignment horizontal="general" vertical="center" textRotation="0" wrapText="false" indent="0" shrinkToFit="false"/>
      <protection locked="true" hidden="false"/>
    </xf>
    <xf numFmtId="164" fontId="87" fillId="0" borderId="0" xfId="0" applyFont="true" applyBorder="true" applyAlignment="true" applyProtection="false">
      <alignment horizontal="right" vertical="center" textRotation="0" wrapText="false" indent="0" shrinkToFit="false"/>
      <protection locked="true" hidden="false"/>
    </xf>
    <xf numFmtId="164" fontId="87" fillId="0" borderId="0" xfId="0" applyFont="true" applyBorder="false" applyAlignment="true" applyProtection="false">
      <alignment horizontal="right" vertical="center" textRotation="0" wrapText="false" indent="0" shrinkToFit="false"/>
      <protection locked="true" hidden="false"/>
    </xf>
    <xf numFmtId="164" fontId="99" fillId="9" borderId="0" xfId="0" applyFont="true" applyBorder="false" applyAlignment="true" applyProtection="false">
      <alignment horizontal="general" vertical="center" textRotation="0" wrapText="false" indent="0" shrinkToFit="false"/>
      <protection locked="true" hidden="false"/>
    </xf>
    <xf numFmtId="164" fontId="100" fillId="9" borderId="0" xfId="0" applyFont="true" applyBorder="false" applyAlignment="false" applyProtection="false">
      <alignment horizontal="general" vertical="bottom" textRotation="0" wrapText="false" indent="0" shrinkToFit="false"/>
      <protection locked="true" hidden="false"/>
    </xf>
    <xf numFmtId="164" fontId="101" fillId="9" borderId="0" xfId="0" applyFont="true" applyBorder="false" applyAlignment="true" applyProtection="false">
      <alignment horizontal="general" vertical="center" textRotation="0" wrapText="false" indent="0" shrinkToFit="false"/>
      <protection locked="true" hidden="false"/>
    </xf>
    <xf numFmtId="164" fontId="86" fillId="9" borderId="0" xfId="0" applyFont="true" applyBorder="false" applyAlignment="false" applyProtection="false">
      <alignment horizontal="general" vertical="bottom" textRotation="0" wrapText="false" indent="0" shrinkToFit="false"/>
      <protection locked="true" hidden="false"/>
    </xf>
    <xf numFmtId="169" fontId="87" fillId="0" borderId="0" xfId="0" applyFont="true" applyBorder="false" applyAlignment="true" applyProtection="false">
      <alignment horizontal="general" vertical="center" textRotation="0" wrapText="false" indent="0" shrinkToFit="true"/>
      <protection locked="true" hidden="false"/>
    </xf>
    <xf numFmtId="171" fontId="83" fillId="0" borderId="0" xfId="0" applyFont="true" applyBorder="true" applyAlignment="true" applyProtection="true">
      <alignment horizontal="right" vertical="center" textRotation="0" wrapText="false" indent="0" shrinkToFit="false"/>
      <protection locked="false" hidden="false"/>
    </xf>
    <xf numFmtId="164" fontId="99" fillId="9" borderId="0" xfId="0" applyFont="true" applyBorder="false" applyAlignment="false" applyProtection="false">
      <alignment horizontal="general" vertical="bottom" textRotation="0" wrapText="false" indent="0" shrinkToFit="false"/>
      <protection locked="true" hidden="false"/>
    </xf>
    <xf numFmtId="164" fontId="102" fillId="9" borderId="0" xfId="0" applyFont="true" applyBorder="false" applyAlignment="true" applyProtection="false">
      <alignment horizontal="general" vertical="center" textRotation="0" wrapText="false" indent="0" shrinkToFit="false"/>
      <protection locked="true" hidden="false"/>
    </xf>
    <xf numFmtId="164" fontId="103" fillId="9" borderId="0" xfId="0" applyFont="true" applyBorder="false" applyAlignment="true" applyProtection="false">
      <alignment horizontal="center" vertical="center" textRotation="0" wrapText="false" indent="0" shrinkToFit="false"/>
      <protection locked="true" hidden="false"/>
    </xf>
    <xf numFmtId="172" fontId="87" fillId="0" borderId="0" xfId="0" applyFont="true" applyBorder="false" applyAlignment="true" applyProtection="false">
      <alignment horizontal="right" vertical="center" textRotation="0" wrapText="false" indent="0" shrinkToFit="true"/>
      <protection locked="true" hidden="false"/>
    </xf>
    <xf numFmtId="170" fontId="87" fillId="0" borderId="0" xfId="0" applyFont="true" applyBorder="false" applyAlignment="true" applyProtection="false">
      <alignment horizontal="right" vertical="center" textRotation="0" wrapText="false" indent="0" shrinkToFit="false"/>
      <protection locked="true" hidden="false"/>
    </xf>
    <xf numFmtId="164" fontId="100" fillId="9" borderId="0" xfId="0" applyFont="true" applyBorder="false" applyAlignment="true" applyProtection="false">
      <alignment horizontal="general" vertical="center" textRotation="0" wrapText="false" indent="0" shrinkToFit="false"/>
      <protection locked="true" hidden="false"/>
    </xf>
    <xf numFmtId="164" fontId="103" fillId="9" borderId="0" xfId="0" applyFont="true" applyBorder="true" applyAlignment="true" applyProtection="true">
      <alignment horizontal="center" vertical="center" textRotation="0" wrapText="false" indent="0" shrinkToFit="false"/>
      <protection locked="false" hidden="false"/>
    </xf>
    <xf numFmtId="164" fontId="87" fillId="0" borderId="0" xfId="0" applyFont="true" applyBorder="false" applyAlignment="true" applyProtection="false">
      <alignment horizontal="left" vertical="center" textRotation="0" wrapText="false" indent="0" shrinkToFit="false"/>
      <protection locked="true" hidden="false"/>
    </xf>
    <xf numFmtId="173" fontId="87" fillId="0" borderId="0" xfId="0" applyFont="true" applyBorder="false" applyAlignment="true" applyProtection="false">
      <alignment horizontal="left" vertical="center" textRotation="0" wrapText="false" indent="0" shrinkToFit="false"/>
      <protection locked="true" hidden="false"/>
    </xf>
    <xf numFmtId="174" fontId="87" fillId="0" borderId="0" xfId="0" applyFont="true" applyBorder="false" applyAlignment="true" applyProtection="false">
      <alignment horizontal="left" vertical="center" textRotation="0" wrapText="false" indent="0" shrinkToFit="false"/>
      <protection locked="true" hidden="false"/>
    </xf>
    <xf numFmtId="174" fontId="87" fillId="0" borderId="0" xfId="0" applyFont="true" applyBorder="false" applyAlignment="true" applyProtection="false">
      <alignment horizontal="general" vertical="center" textRotation="0" wrapText="false" indent="0" shrinkToFit="false"/>
      <protection locked="true" hidden="false"/>
    </xf>
    <xf numFmtId="169" fontId="86" fillId="9" borderId="0" xfId="0" applyFont="true" applyBorder="false" applyAlignment="false" applyProtection="false">
      <alignment horizontal="general" vertical="bottom" textRotation="0" wrapText="false" indent="0" shrinkToFit="false"/>
      <protection locked="true" hidden="false"/>
    </xf>
    <xf numFmtId="164" fontId="103" fillId="9" borderId="0" xfId="0" applyFont="true" applyBorder="false" applyAlignment="true" applyProtection="true">
      <alignment horizontal="center" vertical="center" textRotation="0" wrapText="false" indent="0" shrinkToFit="false"/>
      <protection locked="false" hidden="false"/>
    </xf>
    <xf numFmtId="164" fontId="104" fillId="9" borderId="0" xfId="0" applyFont="true" applyBorder="false" applyAlignment="true" applyProtection="false">
      <alignment horizontal="general" vertical="center" textRotation="0" wrapText="true" indent="0" shrinkToFit="false"/>
      <protection locked="true" hidden="false"/>
    </xf>
    <xf numFmtId="164" fontId="87" fillId="0" borderId="0" xfId="0" applyFont="true" applyBorder="true" applyAlignment="true" applyProtection="false">
      <alignment horizontal="center" vertical="center" textRotation="0" wrapText="false" indent="0" shrinkToFit="false"/>
      <protection locked="true" hidden="false"/>
    </xf>
    <xf numFmtId="164" fontId="87" fillId="0" borderId="0" xfId="0" applyFont="true" applyBorder="false" applyAlignment="true" applyProtection="false">
      <alignment horizontal="center" vertical="center" textRotation="0" wrapText="false" indent="0" shrinkToFit="false"/>
      <protection locked="true" hidden="false"/>
    </xf>
    <xf numFmtId="164" fontId="87" fillId="0" borderId="0" xfId="0" applyFont="true" applyBorder="true" applyAlignment="true" applyProtection="false">
      <alignment horizontal="left" vertical="top" textRotation="0" wrapText="true" indent="1" shrinkToFit="false"/>
      <protection locked="true" hidden="false"/>
    </xf>
    <xf numFmtId="164" fontId="93" fillId="9" borderId="0" xfId="0" applyFont="true" applyBorder="false" applyAlignment="true" applyProtection="false">
      <alignment horizontal="general" vertical="top" textRotation="0" wrapText="false" indent="0" shrinkToFit="false"/>
      <protection locked="true" hidden="false"/>
    </xf>
    <xf numFmtId="164" fontId="88" fillId="9" borderId="0" xfId="0" applyFont="true" applyBorder="false" applyAlignment="true" applyProtection="false">
      <alignment horizontal="general" vertical="top" textRotation="0" wrapText="true" indent="0" shrinkToFit="false"/>
      <protection locked="true" hidden="false"/>
    </xf>
    <xf numFmtId="174" fontId="87" fillId="0" borderId="0" xfId="0" applyFont="true" applyBorder="false" applyAlignment="true" applyProtection="false">
      <alignment horizontal="general" vertical="center" textRotation="0" wrapText="true" indent="0" shrinkToFit="false"/>
      <protection locked="true" hidden="false"/>
    </xf>
    <xf numFmtId="164" fontId="87" fillId="0" borderId="0" xfId="0" applyFont="true" applyBorder="false" applyAlignment="true" applyProtection="false">
      <alignment horizontal="general" vertical="center" textRotation="0" wrapText="true" indent="0" shrinkToFit="false"/>
      <protection locked="true" hidden="false"/>
    </xf>
    <xf numFmtId="164" fontId="101" fillId="9" borderId="0" xfId="0" applyFont="true" applyBorder="false" applyAlignment="true" applyProtection="false">
      <alignment horizontal="center" vertical="center" textRotation="0" wrapText="false" indent="0" shrinkToFit="false"/>
      <protection locked="true" hidden="false"/>
    </xf>
    <xf numFmtId="164" fontId="87" fillId="0" borderId="0" xfId="0" applyFont="true" applyBorder="false" applyAlignment="true" applyProtection="false">
      <alignment horizontal="justify" vertical="center" textRotation="0" wrapText="false" indent="0" shrinkToFit="false"/>
      <protection locked="true" hidden="false"/>
    </xf>
    <xf numFmtId="179" fontId="52" fillId="0" borderId="0" xfId="0" applyFont="true" applyBorder="true" applyAlignment="true" applyProtection="false">
      <alignment horizontal="left" vertical="center" textRotation="0" wrapText="true" indent="0" shrinkToFit="false"/>
      <protection locked="true" hidden="false"/>
    </xf>
    <xf numFmtId="164" fontId="86" fillId="9" borderId="0" xfId="0" applyFont="true" applyBorder="false" applyAlignment="true" applyProtection="false">
      <alignment horizontal="center" vertical="center" textRotation="0" wrapText="false" indent="0" shrinkToFit="false"/>
      <protection locked="true" hidden="false"/>
    </xf>
    <xf numFmtId="165" fontId="86" fillId="9" borderId="0" xfId="27" applyFont="true" applyBorder="true" applyAlignment="true" applyProtection="true">
      <alignment horizontal="center" vertical="center" textRotation="0" wrapText="false" indent="0" shrinkToFit="false"/>
      <protection locked="true" hidden="false"/>
    </xf>
    <xf numFmtId="164" fontId="84" fillId="9" borderId="0" xfId="0" applyFont="true" applyBorder="false" applyAlignment="true" applyProtection="false">
      <alignment horizontal="general" vertical="center" textRotation="0" wrapText="false" indent="0" shrinkToFit="false"/>
      <protection locked="true" hidden="false"/>
    </xf>
    <xf numFmtId="164" fontId="86" fillId="9" borderId="0" xfId="0" applyFont="true" applyBorder="false" applyAlignment="true" applyProtection="false">
      <alignment horizontal="general" vertical="center" textRotation="0" wrapText="false" indent="0" shrinkToFit="false"/>
      <protection locked="true" hidden="false"/>
    </xf>
    <xf numFmtId="164" fontId="86" fillId="0" borderId="0" xfId="0" applyFont="true" applyBorder="false" applyAlignment="true" applyProtection="false">
      <alignment horizontal="general" vertical="center" textRotation="0" wrapText="false" indent="0" shrinkToFit="false"/>
      <protection locked="true" hidden="false"/>
    </xf>
    <xf numFmtId="164" fontId="87" fillId="0" borderId="0" xfId="0" applyFont="true" applyBorder="false" applyAlignment="true" applyProtection="false">
      <alignment horizontal="left" vertical="center" textRotation="0" wrapText="true" indent="0" shrinkToFit="false"/>
      <protection locked="true" hidden="false"/>
    </xf>
    <xf numFmtId="164" fontId="83" fillId="0" borderId="0" xfId="0" applyFont="true" applyBorder="true" applyAlignment="true" applyProtection="false">
      <alignment horizontal="general" vertical="center" textRotation="0" wrapText="true" indent="0" shrinkToFit="false"/>
      <protection locked="true" hidden="false"/>
    </xf>
    <xf numFmtId="164" fontId="102" fillId="9" borderId="0" xfId="0" applyFont="true" applyBorder="false" applyAlignment="false" applyProtection="false">
      <alignment horizontal="general" vertical="bottom" textRotation="0" wrapText="false" indent="0" shrinkToFit="false"/>
      <protection locked="true" hidden="false"/>
    </xf>
    <xf numFmtId="164" fontId="83" fillId="0" borderId="2" xfId="0" applyFont="true" applyBorder="true" applyAlignment="true" applyProtection="false">
      <alignment horizontal="general" vertical="center" textRotation="0" wrapText="false" indent="0" shrinkToFit="false"/>
      <protection locked="true" hidden="false"/>
    </xf>
    <xf numFmtId="169" fontId="87" fillId="0" borderId="0" xfId="0" applyFont="true" applyBorder="false" applyAlignment="true" applyProtection="false">
      <alignment horizontal="center" vertical="center" textRotation="0" wrapText="false" indent="0" shrinkToFit="false"/>
      <protection locked="true" hidden="false"/>
    </xf>
    <xf numFmtId="164" fontId="105" fillId="9" borderId="0" xfId="0" applyFont="true" applyBorder="false" applyAlignment="true" applyProtection="false">
      <alignment horizontal="general" vertical="center" textRotation="0" wrapText="false" indent="0" shrinkToFit="false"/>
      <protection locked="true" hidden="false"/>
    </xf>
    <xf numFmtId="173" fontId="52" fillId="0" borderId="0" xfId="0" applyFont="true" applyBorder="true" applyAlignment="true" applyProtection="true">
      <alignment horizontal="justify" vertical="center" textRotation="0" wrapText="false" indent="0" shrinkToFit="false"/>
      <protection locked="false" hidden="false"/>
    </xf>
    <xf numFmtId="164" fontId="83" fillId="0" borderId="0" xfId="0" applyFont="true" applyBorder="true" applyAlignment="true" applyProtection="false">
      <alignment horizontal="general" vertical="distributed" textRotation="0" wrapText="true" indent="0" shrinkToFit="false"/>
      <protection locked="true" hidden="false"/>
    </xf>
    <xf numFmtId="164" fontId="106" fillId="9" borderId="0" xfId="0" applyFont="true" applyBorder="false" applyAlignment="true" applyProtection="false">
      <alignment horizontal="center" vertical="center" textRotation="0" wrapText="false" indent="0" shrinkToFit="false"/>
      <protection locked="true" hidden="false"/>
    </xf>
    <xf numFmtId="173" fontId="83" fillId="0" borderId="0" xfId="0" applyFont="true" applyBorder="true" applyAlignment="true" applyProtection="false">
      <alignment horizontal="left" vertical="bottom" textRotation="0" wrapText="true" indent="0" shrinkToFit="false"/>
      <protection locked="true" hidden="false"/>
    </xf>
    <xf numFmtId="164" fontId="87" fillId="0" borderId="0" xfId="0" applyFont="true" applyBorder="false" applyAlignment="true" applyProtection="false">
      <alignment horizontal="left" vertical="bottom" textRotation="0" wrapText="false" indent="0" shrinkToFit="false"/>
      <protection locked="true" hidden="false"/>
    </xf>
    <xf numFmtId="180" fontId="83" fillId="0" borderId="2" xfId="27" applyFont="true" applyBorder="true" applyAlignment="true" applyProtection="tru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73" fontId="87" fillId="0" borderId="0" xfId="0" applyFont="true" applyBorder="false" applyAlignment="true" applyProtection="false">
      <alignment horizontal="justify" vertical="top" textRotation="0" wrapText="false" indent="0" shrinkToFit="false"/>
      <protection locked="true" hidden="false"/>
    </xf>
    <xf numFmtId="164" fontId="87" fillId="0" borderId="0" xfId="0" applyFont="true" applyBorder="true" applyAlignment="true" applyProtection="false">
      <alignment horizontal="left" vertical="top" textRotation="0" wrapText="false" indent="0" shrinkToFit="false"/>
      <protection locked="true" hidden="false"/>
    </xf>
    <xf numFmtId="164" fontId="87" fillId="0" borderId="0" xfId="0" applyFont="true" applyBorder="false" applyAlignment="true" applyProtection="false">
      <alignment horizontal="center" vertical="top" textRotation="0" wrapText="false" indent="0" shrinkToFit="false"/>
      <protection locked="true" hidden="false"/>
    </xf>
    <xf numFmtId="164" fontId="87" fillId="0" borderId="0" xfId="0" applyFont="true" applyBorder="false" applyAlignment="true" applyProtection="false">
      <alignment horizontal="left" vertical="top" textRotation="0" wrapText="false" indent="0" shrinkToFit="false"/>
      <protection locked="true" hidden="false"/>
    </xf>
    <xf numFmtId="164" fontId="99" fillId="9" borderId="0" xfId="0" applyFont="true" applyBorder="false" applyAlignment="true" applyProtection="false">
      <alignment horizontal="general" vertical="top" textRotation="0" wrapText="false" indent="0" shrinkToFit="false"/>
      <protection locked="true" hidden="false"/>
    </xf>
    <xf numFmtId="164" fontId="107" fillId="9" borderId="0" xfId="0" applyFont="true" applyBorder="false" applyAlignment="true" applyProtection="false">
      <alignment horizontal="general" vertical="top" textRotation="0" wrapText="false" indent="0" shrinkToFit="false"/>
      <protection locked="true" hidden="false"/>
    </xf>
    <xf numFmtId="164" fontId="84" fillId="9" borderId="0" xfId="0" applyFont="true" applyBorder="false" applyAlignment="true" applyProtection="false">
      <alignment horizontal="justify" vertical="center" textRotation="0" wrapText="false" indent="0" shrinkToFit="false"/>
      <protection locked="true" hidden="false"/>
    </xf>
    <xf numFmtId="164" fontId="104" fillId="0" borderId="0" xfId="0" applyFont="true" applyBorder="false" applyAlignment="true" applyProtection="false">
      <alignment horizontal="general" vertical="center" textRotation="0" wrapText="true" indent="0" shrinkToFit="false"/>
      <protection locked="true" hidden="false"/>
    </xf>
    <xf numFmtId="164" fontId="109" fillId="0" borderId="0" xfId="0" applyFont="true" applyBorder="false" applyAlignment="false" applyProtection="false">
      <alignment horizontal="general" vertical="bottom" textRotation="0" wrapText="false" indent="0" shrinkToFit="false"/>
      <protection locked="true" hidden="false"/>
    </xf>
    <xf numFmtId="164" fontId="83" fillId="0" borderId="0" xfId="0" applyFont="true" applyBorder="true" applyAlignment="true" applyProtection="false">
      <alignment horizontal="left" vertical="bottom" textRotation="0" wrapText="false" indent="0" shrinkToFit="false"/>
      <protection locked="true" hidden="false"/>
    </xf>
    <xf numFmtId="164" fontId="109" fillId="9" borderId="0" xfId="0" applyFont="true" applyBorder="false" applyAlignment="true" applyProtection="false">
      <alignment horizontal="general" vertical="center" textRotation="0" wrapText="false" indent="0" shrinkToFit="false"/>
      <protection locked="true" hidden="false"/>
    </xf>
    <xf numFmtId="169" fontId="52" fillId="0" borderId="0" xfId="0" applyFont="true" applyBorder="false" applyAlignment="true" applyProtection="false">
      <alignment horizontal="general" vertical="center" textRotation="0" wrapText="false" indent="0" shrinkToFit="true"/>
      <protection locked="true" hidden="false"/>
    </xf>
    <xf numFmtId="181" fontId="83" fillId="0" borderId="0" xfId="0" applyFont="true" applyBorder="true" applyAlignment="true" applyProtection="false">
      <alignment horizontal="right" vertical="center" textRotation="0" wrapText="false" indent="0" shrinkToFit="false"/>
      <protection locked="true" hidden="false"/>
    </xf>
    <xf numFmtId="181" fontId="75" fillId="9" borderId="0" xfId="0" applyFont="true" applyBorder="false" applyAlignment="true" applyProtection="true">
      <alignment horizontal="right" vertical="center" textRotation="0" wrapText="false" indent="0" shrinkToFit="false"/>
      <protection locked="false" hidden="false"/>
    </xf>
    <xf numFmtId="170" fontId="52" fillId="0" borderId="0" xfId="0" applyFont="true" applyBorder="true" applyAlignment="true" applyProtection="false">
      <alignment horizontal="right" vertical="center" textRotation="0" wrapText="false" indent="0" shrinkToFit="false"/>
      <protection locked="true" hidden="false"/>
    </xf>
    <xf numFmtId="172" fontId="52" fillId="0" borderId="0" xfId="0" applyFont="true" applyBorder="false" applyAlignment="true" applyProtection="false">
      <alignment horizontal="right" vertical="center" textRotation="0" wrapText="false" indent="0" shrinkToFit="true"/>
      <protection locked="true" hidden="false"/>
    </xf>
    <xf numFmtId="170" fontId="52" fillId="0" borderId="0" xfId="0" applyFont="true" applyBorder="false" applyAlignment="true" applyProtection="false">
      <alignment horizontal="right" vertical="center" textRotation="0" wrapText="false" indent="0" shrinkToFit="false"/>
      <protection locked="true" hidden="false"/>
    </xf>
    <xf numFmtId="164" fontId="110" fillId="9" borderId="0" xfId="0" applyFont="true" applyBorder="true" applyAlignment="true" applyProtection="true">
      <alignment horizontal="center" vertical="center" textRotation="0" wrapText="false" indent="0" shrinkToFit="false"/>
      <protection locked="false" hidden="false"/>
    </xf>
    <xf numFmtId="181" fontId="52" fillId="0" borderId="0" xfId="0" applyFont="true" applyBorder="false" applyAlignment="true" applyProtection="false">
      <alignment horizontal="general" vertical="center" textRotation="0" wrapText="false" indent="0" shrinkToFit="false"/>
      <protection locked="true" hidden="false"/>
    </xf>
    <xf numFmtId="164" fontId="83" fillId="0" borderId="0" xfId="0" applyFont="true" applyBorder="true" applyAlignment="true" applyProtection="false">
      <alignment horizontal="left" vertical="bottom" textRotation="0" wrapText="false" indent="1" shrinkToFit="false"/>
      <protection locked="true" hidden="false"/>
    </xf>
    <xf numFmtId="164" fontId="109" fillId="9" borderId="0" xfId="0" applyFont="true" applyBorder="false" applyAlignment="false" applyProtection="false">
      <alignment horizontal="general" vertical="bottom" textRotation="0" wrapText="false" indent="0" shrinkToFit="false"/>
      <protection locked="true" hidden="false"/>
    </xf>
    <xf numFmtId="164" fontId="87" fillId="0" borderId="0" xfId="0" applyFont="true" applyBorder="true" applyAlignment="true" applyProtection="false">
      <alignment horizontal="left" vertical="top" textRotation="0" wrapText="false" indent="1" shrinkToFit="false"/>
      <protection locked="true" hidden="false"/>
    </xf>
    <xf numFmtId="164" fontId="52" fillId="0" borderId="0" xfId="0" applyFont="true" applyBorder="true" applyAlignment="true" applyProtection="false">
      <alignment horizontal="right" vertical="center" textRotation="0" wrapText="false" indent="0" shrinkToFit="false"/>
      <protection locked="true" hidden="false"/>
    </xf>
    <xf numFmtId="164" fontId="52" fillId="0" borderId="0" xfId="0" applyFont="true" applyBorder="true" applyAlignment="true" applyProtection="false">
      <alignment horizontal="general" vertical="center" textRotation="0" wrapText="false" indent="0" shrinkToFit="false"/>
      <protection locked="true" hidden="false"/>
    </xf>
    <xf numFmtId="164" fontId="111" fillId="0" borderId="0" xfId="0" applyFont="true" applyBorder="true" applyAlignment="true" applyProtection="false">
      <alignment horizontal="center" vertical="center" textRotation="0" wrapText="true" indent="0" shrinkToFit="false"/>
      <protection locked="true" hidden="false"/>
    </xf>
    <xf numFmtId="164" fontId="52" fillId="0" borderId="0" xfId="0" applyFont="true" applyBorder="false" applyAlignment="true" applyProtection="false">
      <alignment horizontal="center" vertical="top" textRotation="0" wrapText="false" indent="0" shrinkToFit="false"/>
      <protection locked="true" hidden="false"/>
    </xf>
    <xf numFmtId="164" fontId="83" fillId="0" borderId="0" xfId="0" applyFont="true" applyBorder="true" applyAlignment="true" applyProtection="false">
      <alignment horizontal="left" vertical="top" textRotation="0" wrapText="true" indent="1" shrinkToFit="false"/>
      <protection locked="true" hidden="false"/>
    </xf>
    <xf numFmtId="164" fontId="75" fillId="9" borderId="0" xfId="0" applyFont="true" applyBorder="false" applyAlignment="true" applyProtection="false">
      <alignment horizontal="left" vertical="center" textRotation="0" wrapText="false" indent="0" shrinkToFit="false"/>
      <protection locked="true" hidden="false"/>
    </xf>
    <xf numFmtId="164" fontId="50" fillId="9" borderId="0" xfId="0" applyFont="true" applyBorder="false" applyAlignment="true" applyProtection="false">
      <alignment horizontal="general" vertical="center" textRotation="0" wrapText="false" indent="0" shrinkToFit="false"/>
      <protection locked="true" hidden="false"/>
    </xf>
    <xf numFmtId="168" fontId="115" fillId="9" borderId="0" xfId="0" applyFont="true" applyBorder="false" applyAlignment="true" applyProtection="false">
      <alignment horizontal="general" vertical="top" textRotation="0" wrapText="false" indent="0" shrinkToFit="false"/>
      <protection locked="true" hidden="false"/>
    </xf>
    <xf numFmtId="164" fontId="118" fillId="9" borderId="0" xfId="0" applyFont="true" applyBorder="false" applyAlignment="true" applyProtection="false">
      <alignment horizontal="general" vertical="center" textRotation="0" wrapText="false" indent="0" shrinkToFit="false"/>
      <protection locked="true" hidden="false"/>
    </xf>
    <xf numFmtId="164" fontId="119" fillId="9" borderId="0" xfId="0" applyFont="true" applyBorder="false" applyAlignment="true" applyProtection="false">
      <alignment horizontal="general" vertical="center" textRotation="0" wrapText="false" indent="0" shrinkToFit="false"/>
      <protection locked="true" hidden="false"/>
    </xf>
    <xf numFmtId="164" fontId="83" fillId="0" borderId="0" xfId="0" applyFont="true" applyBorder="true" applyAlignment="true" applyProtection="false">
      <alignment horizontal="general" vertical="center" textRotation="0" wrapText="false" indent="0" shrinkToFit="false"/>
      <protection locked="true" hidden="false"/>
    </xf>
    <xf numFmtId="164" fontId="112" fillId="0" borderId="0" xfId="0" applyFont="true" applyBorder="true" applyAlignment="true" applyProtection="false">
      <alignment horizontal="general" vertical="top" textRotation="0" wrapText="false" indent="0" shrinkToFit="false"/>
      <protection locked="true" hidden="false"/>
    </xf>
    <xf numFmtId="170" fontId="52" fillId="0" borderId="0" xfId="0" applyFont="true" applyBorder="false" applyAlignment="true" applyProtection="false">
      <alignment horizontal="center" vertical="center" textRotation="0" wrapText="false" indent="0" shrinkToFit="false"/>
      <protection locked="true" hidden="false"/>
    </xf>
    <xf numFmtId="165" fontId="120" fillId="0" borderId="0" xfId="27" applyFont="true" applyBorder="true" applyAlignment="true" applyProtection="true">
      <alignment horizontal="right" vertical="center" textRotation="0" wrapText="false" indent="0" shrinkToFit="false"/>
      <protection locked="true" hidden="false"/>
    </xf>
    <xf numFmtId="174" fontId="83" fillId="0" borderId="0" xfId="0" applyFont="true" applyBorder="false" applyAlignment="true" applyProtection="false">
      <alignment horizontal="general" vertical="center" textRotation="0" wrapText="true" indent="0" shrinkToFit="false"/>
      <protection locked="true" hidden="false"/>
    </xf>
    <xf numFmtId="169" fontId="52" fillId="0" borderId="0" xfId="0" applyFont="true" applyBorder="false" applyAlignment="true" applyProtection="false">
      <alignment horizontal="general" vertical="center" textRotation="0" wrapText="false" indent="0" shrinkToFit="false"/>
      <protection locked="true" hidden="false"/>
    </xf>
    <xf numFmtId="169" fontId="52" fillId="0" borderId="2" xfId="0" applyFont="true" applyBorder="true" applyAlignment="true" applyProtection="false">
      <alignment horizontal="general" vertical="center" textRotation="0" wrapText="false" indent="0" shrinkToFit="false"/>
      <protection locked="true" hidden="false"/>
    </xf>
    <xf numFmtId="169" fontId="83" fillId="0" borderId="2" xfId="0" applyFont="true" applyBorder="true" applyAlignment="true" applyProtection="false">
      <alignment horizontal="right" vertical="center" textRotation="0" wrapText="false" indent="0" shrinkToFit="false"/>
      <protection locked="true" hidden="false"/>
    </xf>
    <xf numFmtId="167" fontId="83" fillId="0" borderId="2" xfId="0" applyFont="true" applyBorder="true" applyAlignment="true" applyProtection="false">
      <alignment horizontal="distributed" vertical="center" textRotation="0" wrapText="true" indent="0" shrinkToFit="false"/>
      <protection locked="true" hidden="false"/>
    </xf>
    <xf numFmtId="177" fontId="52" fillId="0" borderId="0" xfId="0" applyFont="true" applyBorder="false" applyAlignment="true" applyProtection="false">
      <alignment horizontal="general" vertical="center" textRotation="0" wrapText="false" indent="0" shrinkToFit="false"/>
      <protection locked="true" hidden="false"/>
    </xf>
    <xf numFmtId="181" fontId="52" fillId="0" borderId="0" xfId="0" applyFont="true" applyBorder="false" applyAlignment="true" applyProtection="false">
      <alignment horizontal="center" vertical="center" textRotation="0" wrapText="false" indent="0" shrinkToFit="false"/>
      <protection locked="true" hidden="false"/>
    </xf>
    <xf numFmtId="174" fontId="83" fillId="0" borderId="0" xfId="0" applyFont="true" applyBorder="false" applyAlignment="true" applyProtection="false">
      <alignment horizontal="general" vertical="center" textRotation="0" wrapText="false" indent="0" shrinkToFit="false"/>
      <protection locked="true" hidden="false"/>
    </xf>
    <xf numFmtId="164" fontId="83" fillId="0" borderId="0" xfId="0" applyFont="true" applyBorder="true" applyAlignment="true" applyProtection="false">
      <alignment horizontal="general" vertical="center" textRotation="0" wrapText="false" indent="0" shrinkToFit="true"/>
      <protection locked="true" hidden="false"/>
    </xf>
    <xf numFmtId="164" fontId="52" fillId="0" borderId="0" xfId="0" applyFont="true" applyBorder="false" applyAlignment="true" applyProtection="false">
      <alignment horizontal="general" vertical="center" textRotation="0" wrapText="false" indent="0" shrinkToFit="true"/>
      <protection locked="true" hidden="false"/>
    </xf>
    <xf numFmtId="178" fontId="52" fillId="0" borderId="0" xfId="27" applyFont="true" applyBorder="true" applyAlignment="true" applyProtection="true">
      <alignment horizontal="left" vertical="center" textRotation="0" wrapText="true" indent="0" shrinkToFit="false"/>
      <protection locked="true" hidden="false"/>
    </xf>
    <xf numFmtId="178" fontId="75" fillId="9" borderId="0" xfId="27" applyFont="true" applyBorder="true" applyAlignment="true" applyProtection="true">
      <alignment horizontal="left" vertical="center" textRotation="0" wrapText="true" indent="0" shrinkToFit="false"/>
      <protection locked="true" hidden="false"/>
    </xf>
    <xf numFmtId="173" fontId="83" fillId="0" borderId="0" xfId="0" applyFont="true" applyBorder="false" applyAlignment="true" applyProtection="false">
      <alignment horizontal="right" vertical="center" textRotation="0" wrapText="false" indent="0" shrinkToFit="false"/>
      <protection locked="true" hidden="false"/>
    </xf>
    <xf numFmtId="164" fontId="83" fillId="0" borderId="0" xfId="0" applyFont="true" applyBorder="false" applyAlignment="true" applyProtection="false">
      <alignment horizontal="left" vertical="center" textRotation="0" wrapText="false" indent="1" shrinkToFit="false"/>
      <protection locked="true" hidden="false"/>
    </xf>
    <xf numFmtId="173" fontId="83" fillId="0" borderId="0" xfId="0" applyFont="true" applyBorder="false" applyAlignment="true" applyProtection="false">
      <alignment horizontal="right" vertical="top" textRotation="0" wrapText="false" indent="0" shrinkToFit="false"/>
      <protection locked="true" hidden="false"/>
    </xf>
    <xf numFmtId="164" fontId="83" fillId="0" borderId="0" xfId="0" applyFont="true" applyBorder="true" applyAlignment="true" applyProtection="false">
      <alignment horizontal="left" vertical="center" textRotation="0" wrapText="true" indent="1" shrinkToFit="false"/>
      <protection locked="true" hidden="false"/>
    </xf>
    <xf numFmtId="164" fontId="83" fillId="0" borderId="0" xfId="0" applyFont="true" applyBorder="true" applyAlignment="true" applyProtection="false">
      <alignment horizontal="justify" vertical="top" textRotation="0" wrapText="false" indent="0" shrinkToFit="false"/>
      <protection locked="true" hidden="false"/>
    </xf>
    <xf numFmtId="173" fontId="83" fillId="0" borderId="0" xfId="0" applyFont="true" applyBorder="false" applyAlignment="true" applyProtection="false">
      <alignment horizontal="center" vertical="top" textRotation="0" wrapText="false" indent="0" shrinkToFit="false"/>
      <protection locked="true" hidden="false"/>
    </xf>
    <xf numFmtId="164" fontId="83" fillId="0" borderId="0" xfId="0" applyFont="true" applyBorder="true" applyAlignment="true" applyProtection="false">
      <alignment horizontal="left" vertical="top" textRotation="0" wrapText="true" indent="0" shrinkToFit="false"/>
      <protection locked="true" hidden="false"/>
    </xf>
    <xf numFmtId="164" fontId="52" fillId="0" borderId="0" xfId="0" applyFont="true" applyBorder="false" applyAlignment="true" applyProtection="false">
      <alignment horizontal="left" vertical="top" textRotation="0" wrapText="true" indent="0" shrinkToFit="false"/>
      <protection locked="true" hidden="false"/>
    </xf>
    <xf numFmtId="164" fontId="83" fillId="0" borderId="0" xfId="0" applyFont="true" applyBorder="true" applyAlignment="true" applyProtection="false">
      <alignment horizontal="left" vertical="top" textRotation="0" wrapText="false" indent="0" shrinkToFit="false"/>
      <protection locked="true" hidden="false"/>
    </xf>
    <xf numFmtId="164" fontId="75" fillId="9" borderId="0" xfId="0" applyFont="true" applyBorder="false" applyAlignment="true" applyProtection="true">
      <alignment horizontal="general" vertical="top" textRotation="0" wrapText="true" indent="0" shrinkToFit="false"/>
      <protection locked="false" hidden="false"/>
    </xf>
    <xf numFmtId="164" fontId="50" fillId="9" borderId="0" xfId="0" applyFont="true" applyBorder="false" applyAlignment="false" applyProtection="false">
      <alignment horizontal="general" vertical="bottom" textRotation="0" wrapText="false" indent="0" shrinkToFit="false"/>
      <protection locked="true" hidden="false"/>
    </xf>
    <xf numFmtId="164" fontId="52" fillId="4" borderId="0" xfId="0" applyFont="true" applyBorder="false" applyAlignment="false" applyProtection="false">
      <alignment horizontal="general" vertical="bottom" textRotation="0" wrapText="false" indent="0" shrinkToFit="false"/>
      <protection locked="true" hidden="false"/>
    </xf>
    <xf numFmtId="164" fontId="7" fillId="9" borderId="0" xfId="0" applyFont="true" applyBorder="false" applyAlignment="true" applyProtection="false">
      <alignment horizontal="general" vertical="center" textRotation="0" wrapText="false" indent="0" shrinkToFit="false"/>
      <protection locked="true" hidden="false"/>
    </xf>
    <xf numFmtId="164" fontId="122" fillId="0" borderId="0" xfId="0" applyFont="true" applyBorder="true" applyAlignment="true" applyProtection="false">
      <alignment horizontal="left" vertical="bottom" textRotation="0" wrapText="false" indent="0" shrinkToFit="false"/>
      <protection locked="true" hidden="false"/>
    </xf>
    <xf numFmtId="164" fontId="84" fillId="9" borderId="0" xfId="0" applyFont="true" applyBorder="false" applyAlignment="true" applyProtection="false">
      <alignment horizontal="right" vertical="center" textRotation="0" wrapText="false" indent="0" shrinkToFit="false"/>
      <protection locked="true" hidden="false"/>
    </xf>
    <xf numFmtId="164" fontId="51" fillId="9" borderId="0" xfId="0" applyFont="true" applyBorder="false" applyAlignment="true" applyProtection="false">
      <alignment horizontal="general" vertical="center" textRotation="0" wrapText="false" indent="0" shrinkToFit="false"/>
      <protection locked="true" hidden="false"/>
    </xf>
    <xf numFmtId="164" fontId="84" fillId="0" borderId="0" xfId="0" applyFont="true" applyBorder="false" applyAlignment="true" applyProtection="false">
      <alignment horizontal="general" vertical="center" textRotation="0" wrapText="false" indent="0" shrinkToFit="false"/>
      <protection locked="true" hidden="false"/>
    </xf>
    <xf numFmtId="169" fontId="84" fillId="0" borderId="0" xfId="0" applyFont="true" applyBorder="false" applyAlignment="true" applyProtection="false">
      <alignment horizontal="general" vertical="center" textRotation="0" wrapText="false" indent="0" shrinkToFit="true"/>
      <protection locked="true" hidden="false"/>
    </xf>
    <xf numFmtId="169" fontId="84" fillId="0" borderId="0" xfId="0" applyFont="true" applyBorder="false" applyAlignment="true" applyProtection="false">
      <alignment horizontal="right" vertical="center" textRotation="0" wrapText="false" indent="0" shrinkToFit="false"/>
      <protection locked="true" hidden="false"/>
    </xf>
    <xf numFmtId="169" fontId="84" fillId="9" borderId="0" xfId="0" applyFont="true" applyBorder="false" applyAlignment="true" applyProtection="false">
      <alignment horizontal="right" vertical="center" textRotation="0" wrapText="false" indent="0" shrinkToFit="false"/>
      <protection locked="true" hidden="false"/>
    </xf>
    <xf numFmtId="164" fontId="61" fillId="9" borderId="0" xfId="0" applyFont="true" applyBorder="false" applyAlignment="true" applyProtection="false">
      <alignment horizontal="general" vertical="center" textRotation="0" wrapText="false" indent="0" shrinkToFit="false"/>
      <protection locked="true" hidden="false"/>
    </xf>
    <xf numFmtId="170" fontId="86" fillId="9" borderId="0" xfId="0" applyFont="true" applyBorder="false" applyAlignment="true" applyProtection="false">
      <alignment horizontal="right" vertical="center" textRotation="0" wrapText="false" indent="0" shrinkToFit="false"/>
      <protection locked="true" hidden="false"/>
    </xf>
    <xf numFmtId="164" fontId="111" fillId="0" borderId="0" xfId="0" applyFont="true" applyBorder="true" applyAlignment="true" applyProtection="false">
      <alignment horizontal="center" vertical="center" textRotation="0" wrapText="false" indent="0" shrinkToFit="false"/>
      <protection locked="true" hidden="false"/>
    </xf>
    <xf numFmtId="173" fontId="123" fillId="0" borderId="0" xfId="0" applyFont="true" applyBorder="true" applyAlignment="true" applyProtection="false">
      <alignment horizontal="center" vertical="center" textRotation="0" wrapText="false" indent="0" shrinkToFit="false"/>
      <protection locked="true" hidden="false"/>
    </xf>
    <xf numFmtId="173" fontId="86" fillId="9" borderId="0" xfId="0" applyFont="true" applyBorder="false" applyAlignment="true" applyProtection="false">
      <alignment horizontal="center" vertical="center" textRotation="0" wrapText="false" indent="0" shrinkToFit="false"/>
      <protection locked="true" hidden="false"/>
    </xf>
    <xf numFmtId="164" fontId="7" fillId="9" borderId="0" xfId="0" applyFont="true" applyBorder="false" applyAlignment="false" applyProtection="false">
      <alignment horizontal="general" vertical="bottom" textRotation="0" wrapText="false" indent="0" shrinkToFit="false"/>
      <protection locked="true" hidden="false"/>
    </xf>
    <xf numFmtId="164" fontId="122" fillId="0" borderId="0" xfId="0" applyFont="true" applyBorder="true" applyAlignment="true" applyProtection="false">
      <alignment horizontal="general" vertical="top" textRotation="0" wrapText="true" indent="0" shrinkToFit="false"/>
      <protection locked="true" hidden="false"/>
    </xf>
    <xf numFmtId="164" fontId="84" fillId="9" borderId="0" xfId="0" applyFont="true" applyBorder="false" applyAlignment="true" applyProtection="false">
      <alignment horizontal="general" vertical="top" textRotation="0" wrapText="false" indent="0" shrinkToFit="false"/>
      <protection locked="true" hidden="false"/>
    </xf>
    <xf numFmtId="164" fontId="51" fillId="9" borderId="0" xfId="0" applyFont="true" applyBorder="false" applyAlignment="true" applyProtection="false">
      <alignment horizontal="general" vertical="top" textRotation="0" wrapText="false" indent="0" shrinkToFit="false"/>
      <protection locked="true" hidden="false"/>
    </xf>
    <xf numFmtId="164" fontId="101" fillId="9" borderId="0" xfId="0" applyFont="true" applyBorder="false" applyAlignment="true" applyProtection="false">
      <alignment horizontal="general" vertical="top" textRotation="0" wrapText="false" indent="0" shrinkToFit="false"/>
      <protection locked="true" hidden="false"/>
    </xf>
    <xf numFmtId="164" fontId="86" fillId="9" borderId="0" xfId="0" applyFont="true" applyBorder="false" applyAlignment="true" applyProtection="false">
      <alignment horizontal="general" vertical="top" textRotation="0" wrapText="false" indent="0" shrinkToFit="false"/>
      <protection locked="true" hidden="false"/>
    </xf>
    <xf numFmtId="164" fontId="122" fillId="0" borderId="0" xfId="0" applyFont="true" applyBorder="false" applyAlignment="true" applyProtection="false">
      <alignment horizontal="general" vertical="top" textRotation="0" wrapText="false" indent="0" shrinkToFit="false"/>
      <protection locked="true" hidden="false"/>
    </xf>
    <xf numFmtId="164" fontId="52" fillId="0" borderId="0" xfId="0" applyFont="true" applyBorder="false" applyAlignment="true" applyProtection="true">
      <alignment horizontal="right" vertical="top" textRotation="0" wrapText="true" indent="0" shrinkToFit="false"/>
      <protection locked="false" hidden="false"/>
    </xf>
    <xf numFmtId="164" fontId="89" fillId="0" borderId="0" xfId="0" applyFont="true" applyBorder="true" applyAlignment="true" applyProtection="true">
      <alignment horizontal="left" vertical="top" textRotation="0" wrapText="true" indent="0" shrinkToFit="false"/>
      <protection locked="false" hidden="false"/>
    </xf>
    <xf numFmtId="164" fontId="124" fillId="9" borderId="0" xfId="0" applyFont="true" applyBorder="false" applyAlignment="true" applyProtection="false">
      <alignment horizontal="general" vertical="center" textRotation="0" wrapText="false" indent="0" shrinkToFit="false"/>
      <protection locked="true" hidden="false"/>
    </xf>
    <xf numFmtId="164" fontId="112" fillId="0" borderId="0" xfId="0" applyFont="true" applyBorder="false" applyAlignment="true" applyProtection="false">
      <alignment horizontal="general" vertical="top" textRotation="0" wrapText="false" indent="0" shrinkToFit="false"/>
      <protection locked="true" hidden="false"/>
    </xf>
    <xf numFmtId="164" fontId="52" fillId="0" borderId="0" xfId="0" applyFont="true" applyBorder="false" applyAlignment="true" applyProtection="false">
      <alignment horizontal="left" vertical="center" textRotation="0" wrapText="false" indent="0" shrinkToFit="false"/>
      <protection locked="true" hidden="false"/>
    </xf>
    <xf numFmtId="164" fontId="122" fillId="0" borderId="0" xfId="0" applyFont="true" applyBorder="false" applyAlignment="true" applyProtection="false">
      <alignment horizontal="left" vertical="top" textRotation="0" wrapText="false" indent="0" shrinkToFit="false"/>
      <protection locked="true" hidden="false"/>
    </xf>
    <xf numFmtId="164" fontId="89" fillId="0" borderId="0" xfId="0" applyFont="true" applyBorder="true" applyAlignment="true" applyProtection="true">
      <alignment horizontal="left" vertical="top" textRotation="0" wrapText="false" indent="0" shrinkToFit="false"/>
      <protection locked="false" hidden="false"/>
    </xf>
    <xf numFmtId="164" fontId="112" fillId="0" borderId="0" xfId="0" applyFont="true" applyBorder="false" applyAlignment="true" applyProtection="false">
      <alignment horizontal="left" vertical="top" textRotation="0" wrapText="false" indent="0" shrinkToFit="false"/>
      <protection locked="true" hidden="false"/>
    </xf>
    <xf numFmtId="164" fontId="84" fillId="9" borderId="0" xfId="0" applyFont="true" applyBorder="false" applyAlignment="true" applyProtection="false">
      <alignment horizontal="left" vertical="top" textRotation="0" wrapText="true" indent="0" shrinkToFit="false"/>
      <protection locked="true" hidden="false"/>
    </xf>
    <xf numFmtId="164" fontId="87" fillId="0" borderId="0" xfId="0" applyFont="true" applyBorder="true" applyAlignment="true" applyProtection="false">
      <alignment horizontal="center" vertical="center" textRotation="0" wrapText="true" indent="0" shrinkToFit="false"/>
      <protection locked="true" hidden="false"/>
    </xf>
    <xf numFmtId="164" fontId="84" fillId="9" borderId="0" xfId="0" applyFont="true" applyBorder="false" applyAlignment="true" applyProtection="false">
      <alignment horizontal="center" vertical="center" textRotation="0" wrapText="true" indent="0" shrinkToFit="false"/>
      <protection locked="true" hidden="false"/>
    </xf>
    <xf numFmtId="164" fontId="87" fillId="0" borderId="0" xfId="0" applyFont="true" applyBorder="true" applyAlignment="true" applyProtection="false">
      <alignment horizontal="justify" vertical="center" textRotation="0" wrapText="false" indent="0" shrinkToFit="false"/>
      <protection locked="true" hidden="false"/>
    </xf>
    <xf numFmtId="174" fontId="122" fillId="0" borderId="0" xfId="0" applyFont="true" applyBorder="false" applyAlignment="true" applyProtection="false">
      <alignment horizontal="general" vertical="top" textRotation="0" wrapText="true" indent="0" shrinkToFit="false"/>
      <protection locked="true" hidden="false"/>
    </xf>
    <xf numFmtId="164" fontId="122" fillId="0" borderId="0" xfId="0" applyFont="true" applyBorder="true" applyAlignment="true" applyProtection="false">
      <alignment horizontal="left" vertical="top" textRotation="0" wrapText="true" indent="0" shrinkToFit="false"/>
      <protection locked="true" hidden="false"/>
    </xf>
    <xf numFmtId="164" fontId="52" fillId="0" borderId="0" xfId="0" applyFont="true" applyBorder="false" applyAlignment="true" applyProtection="false">
      <alignment horizontal="justify" vertical="top" textRotation="0" wrapText="false" indent="0" shrinkToFit="false"/>
      <protection locked="true" hidden="false"/>
    </xf>
    <xf numFmtId="164" fontId="122" fillId="0" borderId="0" xfId="0" applyFont="true" applyBorder="true" applyAlignment="true" applyProtection="true">
      <alignment horizontal="left" vertical="top" textRotation="0" wrapText="true" indent="0" shrinkToFit="false"/>
      <protection locked="false" hidden="false"/>
    </xf>
    <xf numFmtId="164" fontId="86" fillId="9" borderId="0" xfId="27" applyFont="true" applyBorder="true" applyAlignment="true" applyProtection="true">
      <alignment horizontal="center" vertical="center" textRotation="0" wrapText="false" indent="0" shrinkToFit="false"/>
      <protection locked="true" hidden="false"/>
    </xf>
    <xf numFmtId="177" fontId="84" fillId="9" borderId="0" xfId="0" applyFont="true" applyBorder="false" applyAlignment="true" applyProtection="false">
      <alignment horizontal="general" vertical="center" textRotation="0" wrapText="false" indent="0" shrinkToFit="false"/>
      <protection locked="true" hidden="false"/>
    </xf>
    <xf numFmtId="167" fontId="122" fillId="0" borderId="0" xfId="0" applyFont="true" applyBorder="true" applyAlignment="true" applyProtection="false">
      <alignment horizontal="justify" vertical="center" textRotation="0" wrapText="false" indent="0" shrinkToFit="false"/>
      <protection locked="true" hidden="false"/>
    </xf>
    <xf numFmtId="168" fontId="125" fillId="9" borderId="0" xfId="0" applyFont="true" applyBorder="false" applyAlignment="true" applyProtection="false">
      <alignment horizontal="general" vertical="center" textRotation="0" wrapText="false" indent="0" shrinkToFit="false"/>
      <protection locked="true" hidden="false"/>
    </xf>
    <xf numFmtId="169" fontId="52" fillId="0" borderId="0" xfId="0" applyFont="true" applyBorder="false" applyAlignment="true" applyProtection="false">
      <alignment horizontal="justify" vertical="top" textRotation="0" wrapText="false" indent="0" shrinkToFit="false"/>
      <protection locked="true" hidden="false"/>
    </xf>
    <xf numFmtId="169" fontId="52" fillId="0" borderId="0" xfId="0" applyFont="true" applyBorder="false" applyAlignment="true" applyProtection="false">
      <alignment horizontal="left" vertical="center" textRotation="0" wrapText="false" indent="0" shrinkToFit="false"/>
      <protection locked="true" hidden="false"/>
    </xf>
    <xf numFmtId="169" fontId="52" fillId="0" borderId="0" xfId="0" applyFont="true" applyBorder="false" applyAlignment="true" applyProtection="false">
      <alignment horizontal="center" vertical="center" textRotation="0" wrapText="false" indent="0" shrinkToFit="false"/>
      <protection locked="true" hidden="false"/>
    </xf>
    <xf numFmtId="167" fontId="122" fillId="0" borderId="0" xfId="0" applyFont="true" applyBorder="true" applyAlignment="true" applyProtection="false">
      <alignment horizontal="center" vertical="center" textRotation="0" wrapText="false" indent="0" shrinkToFit="false"/>
      <protection locked="true" hidden="false"/>
    </xf>
    <xf numFmtId="169" fontId="89" fillId="0" borderId="0" xfId="0" applyFont="true" applyBorder="false" applyAlignment="true" applyProtection="false">
      <alignment horizontal="center" vertical="center" textRotation="0" wrapText="false" indent="0" shrinkToFit="false"/>
      <protection locked="true" hidden="false"/>
    </xf>
    <xf numFmtId="164" fontId="126" fillId="9" borderId="0" xfId="0" applyFont="true" applyBorder="false" applyAlignment="true" applyProtection="false">
      <alignment horizontal="general" vertical="center" textRotation="0" wrapText="false" indent="0" shrinkToFit="false"/>
      <protection locked="true" hidden="false"/>
    </xf>
    <xf numFmtId="174" fontId="122" fillId="0" borderId="0" xfId="0" applyFont="true" applyBorder="true" applyAlignment="true" applyProtection="false">
      <alignment horizontal="general" vertical="center" textRotation="0" wrapText="false" indent="0" shrinkToFit="false"/>
      <protection locked="true" hidden="false"/>
    </xf>
    <xf numFmtId="178" fontId="84" fillId="9" borderId="0" xfId="27" applyFont="true" applyBorder="true" applyAlignment="true" applyProtection="true">
      <alignment horizontal="left" vertical="center" textRotation="0" wrapText="true" indent="0" shrinkToFit="false"/>
      <protection locked="true" hidden="false"/>
    </xf>
    <xf numFmtId="173" fontId="122" fillId="0" borderId="0" xfId="0" applyFont="true" applyBorder="true" applyAlignment="true" applyProtection="false">
      <alignment horizontal="justify" vertical="top" textRotation="0" wrapText="false" indent="0" shrinkToFit="false"/>
      <protection locked="true" hidden="false"/>
    </xf>
    <xf numFmtId="167" fontId="122" fillId="0" borderId="0" xfId="0" applyFont="true" applyBorder="true" applyAlignment="true" applyProtection="true">
      <alignment horizontal="left" vertical="bottom" textRotation="0" wrapText="false" indent="0" shrinkToFit="false"/>
      <protection locked="false" hidden="false"/>
    </xf>
    <xf numFmtId="168" fontId="122" fillId="0" borderId="0" xfId="0" applyFont="true" applyBorder="true" applyAlignment="true" applyProtection="true">
      <alignment horizontal="left" vertical="top" textRotation="0" wrapText="true" indent="0" shrinkToFit="false"/>
      <protection locked="false" hidden="false"/>
    </xf>
    <xf numFmtId="168" fontId="115" fillId="9" borderId="0" xfId="0" applyFont="true" applyBorder="true" applyAlignment="true" applyProtection="false">
      <alignment horizontal="left" vertical="top" textRotation="0" wrapText="false" indent="0" shrinkToFit="false"/>
      <protection locked="true" hidden="false"/>
    </xf>
    <xf numFmtId="164" fontId="122" fillId="0" borderId="0" xfId="0" applyFont="true" applyBorder="true" applyAlignment="true" applyProtection="false">
      <alignment horizontal="left" vertical="top" textRotation="0" wrapText="false" indent="0" shrinkToFit="false"/>
      <protection locked="true" hidden="false"/>
    </xf>
    <xf numFmtId="168" fontId="115" fillId="9" borderId="0" xfId="0" applyFont="true" applyBorder="true" applyAlignment="true" applyProtection="false">
      <alignment horizontal="left" vertical="center" textRotation="0" wrapText="false" indent="0" shrinkToFit="false"/>
      <protection locked="true" hidden="false"/>
    </xf>
    <xf numFmtId="164" fontId="52" fillId="0" borderId="0" xfId="0" applyFont="true" applyBorder="false" applyAlignment="true" applyProtection="true">
      <alignment horizontal="left" vertical="top" textRotation="0" wrapText="true" indent="0" shrinkToFit="false"/>
      <protection locked="false" hidden="false"/>
    </xf>
    <xf numFmtId="164" fontId="122" fillId="0" borderId="0" xfId="0" applyFont="true" applyBorder="false" applyAlignment="true" applyProtection="false">
      <alignment horizontal="general" vertical="center" textRotation="0" wrapText="false" indent="0" shrinkToFit="false"/>
      <protection locked="true" hidden="false"/>
    </xf>
    <xf numFmtId="173" fontId="52" fillId="0" borderId="0" xfId="0" applyFont="true" applyBorder="false" applyAlignment="true" applyProtection="false">
      <alignment horizontal="justify" vertical="top" textRotation="0" wrapText="false" indent="0" shrinkToFit="false"/>
      <protection locked="true" hidden="false"/>
    </xf>
    <xf numFmtId="173" fontId="128" fillId="0" borderId="0" xfId="0" applyFont="true" applyBorder="true" applyAlignment="true" applyProtection="false">
      <alignment horizontal="left" vertical="top" textRotation="0" wrapText="false" indent="0" shrinkToFit="false"/>
      <protection locked="true" hidden="false"/>
    </xf>
    <xf numFmtId="164" fontId="122" fillId="0" borderId="0" xfId="0" applyFont="true" applyBorder="true" applyAlignment="true" applyProtection="false">
      <alignment horizontal="left" vertical="center" textRotation="0" wrapText="false" indent="0" shrinkToFit="false"/>
      <protection locked="true" hidden="false"/>
    </xf>
    <xf numFmtId="164" fontId="61" fillId="9" borderId="0" xfId="0" applyFont="true" applyBorder="false" applyAlignment="true" applyProtection="false">
      <alignment horizontal="general" vertical="top" textRotation="0" wrapText="false" indent="0" shrinkToFit="false"/>
      <protection locked="true" hidden="false"/>
    </xf>
    <xf numFmtId="164" fontId="124" fillId="9" borderId="0" xfId="0" applyFont="true" applyBorder="false" applyAlignment="true" applyProtection="false">
      <alignment horizontal="general" vertical="top" textRotation="0" wrapText="false" indent="0" shrinkToFit="false"/>
      <protection locked="true" hidden="false"/>
    </xf>
    <xf numFmtId="173" fontId="129" fillId="0" borderId="0" xfId="0" applyFont="true" applyBorder="true" applyAlignment="true" applyProtection="false">
      <alignment horizontal="left" vertical="top" textRotation="0" wrapText="false" indent="0" shrinkToFit="false"/>
      <protection locked="true" hidden="false"/>
    </xf>
    <xf numFmtId="164" fontId="133" fillId="0" borderId="0" xfId="26" applyFont="true" applyBorder="false" applyAlignment="false" applyProtection="false">
      <alignment horizontal="general" vertical="center" textRotation="0" wrapText="false" indent="0" shrinkToFit="false"/>
      <protection locked="true" hidden="false"/>
    </xf>
    <xf numFmtId="164" fontId="134" fillId="0" borderId="0" xfId="26" applyFont="true" applyBorder="false" applyAlignment="false" applyProtection="false">
      <alignment horizontal="general" vertical="center" textRotation="0" wrapText="false" indent="0" shrinkToFit="false"/>
      <protection locked="true" hidden="false"/>
    </xf>
    <xf numFmtId="164" fontId="134" fillId="0" borderId="0" xfId="26" applyFont="true" applyBorder="false" applyAlignment="true" applyProtection="false">
      <alignment horizontal="center" vertical="center" textRotation="0" wrapText="false" indent="0" shrinkToFit="false"/>
      <protection locked="true" hidden="false"/>
    </xf>
    <xf numFmtId="164" fontId="133" fillId="0" borderId="0" xfId="26" applyFont="true" applyBorder="false" applyAlignment="true" applyProtection="false">
      <alignment horizontal="center" vertical="center" textRotation="0" wrapText="false" indent="0" shrinkToFit="false"/>
      <protection locked="true" hidden="false"/>
    </xf>
    <xf numFmtId="164" fontId="133" fillId="0" borderId="0" xfId="26" applyFont="true" applyBorder="true" applyAlignment="true" applyProtection="false">
      <alignment horizontal="center" vertical="center" textRotation="0" wrapText="false" indent="0" shrinkToFit="false"/>
      <protection locked="true" hidden="false"/>
    </xf>
    <xf numFmtId="164" fontId="135" fillId="0" borderId="0" xfId="26" applyFont="true" applyBorder="true" applyAlignment="true" applyProtection="false">
      <alignment horizontal="center" vertical="center" textRotation="0" wrapText="true" indent="0" shrinkToFit="false"/>
      <protection locked="true" hidden="false"/>
    </xf>
    <xf numFmtId="164" fontId="136" fillId="0" borderId="0" xfId="26" applyFont="true" applyBorder="false" applyAlignment="true" applyProtection="false">
      <alignment horizontal="center" vertical="center" textRotation="0" wrapText="false" indent="0" shrinkToFit="false"/>
      <protection locked="true" hidden="false"/>
    </xf>
    <xf numFmtId="164" fontId="134" fillId="0" borderId="0" xfId="26" applyFont="true" applyBorder="false" applyAlignment="true" applyProtection="false">
      <alignment horizontal="general" vertical="top" textRotation="0" wrapText="false" indent="0" shrinkToFit="false"/>
      <protection locked="true" hidden="false"/>
    </xf>
    <xf numFmtId="164" fontId="134" fillId="0" borderId="0" xfId="26" applyFont="true" applyBorder="true" applyAlignment="true" applyProtection="false">
      <alignment horizontal="center" vertical="center" textRotation="0" wrapText="false" indent="0" shrinkToFit="false"/>
      <protection locked="true" hidden="false"/>
    </xf>
    <xf numFmtId="164" fontId="137" fillId="0" borderId="51" xfId="26" applyFont="true" applyBorder="true" applyAlignment="true" applyProtection="false">
      <alignment horizontal="center" vertical="center" textRotation="0" wrapText="true" indent="0" shrinkToFit="true"/>
      <protection locked="true" hidden="false"/>
    </xf>
    <xf numFmtId="164" fontId="134" fillId="0" borderId="54" xfId="26" applyFont="true" applyBorder="true" applyAlignment="true" applyProtection="false">
      <alignment horizontal="center" vertical="center" textRotation="0" wrapText="false" indent="0" shrinkToFit="true"/>
      <protection locked="true" hidden="false"/>
    </xf>
    <xf numFmtId="164" fontId="134" fillId="0" borderId="1" xfId="26" applyFont="true" applyBorder="true" applyAlignment="true" applyProtection="false">
      <alignment horizontal="center" vertical="center" textRotation="0" wrapText="false" indent="0" shrinkToFit="false"/>
      <protection locked="true" hidden="false"/>
    </xf>
    <xf numFmtId="164" fontId="134" fillId="0" borderId="3" xfId="26" applyFont="true" applyBorder="true" applyAlignment="false" applyProtection="false">
      <alignment horizontal="general" vertical="center" textRotation="0" wrapText="false" indent="0" shrinkToFit="false"/>
      <protection locked="true" hidden="false"/>
    </xf>
    <xf numFmtId="164" fontId="139" fillId="0" borderId="51" xfId="26" applyFont="true" applyBorder="true" applyAlignment="true" applyProtection="false">
      <alignment horizontal="center" vertical="center" textRotation="0" wrapText="true" indent="0" shrinkToFit="true"/>
      <protection locked="true" hidden="false"/>
    </xf>
    <xf numFmtId="164" fontId="137" fillId="0" borderId="60" xfId="26" applyFont="true" applyBorder="true" applyAlignment="true" applyProtection="false">
      <alignment horizontal="center" vertical="center" textRotation="0" wrapText="true" indent="0" shrinkToFit="true"/>
      <protection locked="true" hidden="false"/>
    </xf>
    <xf numFmtId="164" fontId="134" fillId="0" borderId="61" xfId="26" applyFont="true" applyBorder="true" applyAlignment="true" applyProtection="false">
      <alignment horizontal="center" vertical="center" textRotation="0" wrapText="false" indent="0" shrinkToFit="true"/>
      <protection locked="true" hidden="false"/>
    </xf>
    <xf numFmtId="164" fontId="134" fillId="0" borderId="60" xfId="26" applyFont="true" applyBorder="true" applyAlignment="true" applyProtection="false">
      <alignment horizontal="center" vertical="center" textRotation="0" wrapText="false" indent="0" shrinkToFit="false"/>
      <protection locked="true" hidden="false"/>
    </xf>
    <xf numFmtId="164" fontId="134" fillId="0" borderId="61" xfId="26" applyFont="true" applyBorder="true" applyAlignment="true" applyProtection="false">
      <alignment horizontal="center" vertical="center" textRotation="0" wrapText="false" indent="0" shrinkToFit="false"/>
      <protection locked="true" hidden="false"/>
    </xf>
    <xf numFmtId="164" fontId="134" fillId="0" borderId="61" xfId="26" applyFont="true" applyBorder="true" applyAlignment="false" applyProtection="false">
      <alignment horizontal="general" vertical="center" textRotation="0" wrapText="false" indent="0" shrinkToFit="false"/>
      <protection locked="true" hidden="false"/>
    </xf>
    <xf numFmtId="164" fontId="134" fillId="0" borderId="61" xfId="26" applyFont="true" applyBorder="true" applyAlignment="true" applyProtection="false">
      <alignment horizontal="left" vertical="center" textRotation="0" wrapText="false" indent="0" shrinkToFit="false"/>
      <protection locked="true" hidden="false"/>
    </xf>
    <xf numFmtId="164" fontId="134" fillId="0" borderId="62" xfId="26" applyFont="true" applyBorder="true" applyAlignment="false" applyProtection="false">
      <alignment horizontal="general" vertical="center" textRotation="0" wrapText="false" indent="0" shrinkToFit="false"/>
      <protection locked="true" hidden="false"/>
    </xf>
    <xf numFmtId="164" fontId="139" fillId="0" borderId="38" xfId="26" applyFont="true" applyBorder="true" applyAlignment="true" applyProtection="false">
      <alignment horizontal="center" vertical="center" textRotation="0" wrapText="true" indent="0" shrinkToFit="true"/>
      <protection locked="true" hidden="false"/>
    </xf>
    <xf numFmtId="164" fontId="134" fillId="0" borderId="2" xfId="26" applyFont="true" applyBorder="true" applyAlignment="true" applyProtection="false">
      <alignment horizontal="center" vertical="center" textRotation="0" wrapText="false" indent="0" shrinkToFit="true"/>
      <protection locked="true" hidden="false"/>
    </xf>
    <xf numFmtId="164" fontId="138" fillId="0" borderId="44" xfId="26" applyFont="true" applyBorder="true" applyAlignment="true" applyProtection="false">
      <alignment horizontal="left" vertical="center" textRotation="0" wrapText="false" indent="0" shrinkToFit="false"/>
      <protection locked="true" hidden="false"/>
    </xf>
    <xf numFmtId="164" fontId="134" fillId="0" borderId="59" xfId="26" applyFont="true" applyBorder="true" applyAlignment="true" applyProtection="false">
      <alignment horizontal="center" vertical="center" textRotation="0" wrapText="false" indent="0" shrinkToFit="true"/>
      <protection locked="true" hidden="false"/>
    </xf>
    <xf numFmtId="164" fontId="139" fillId="0" borderId="51" xfId="26" applyFont="true" applyBorder="true" applyAlignment="true" applyProtection="false">
      <alignment horizontal="center" vertical="center" textRotation="0" wrapText="true" indent="0" shrinkToFit="false"/>
      <protection locked="true" hidden="false"/>
    </xf>
    <xf numFmtId="164" fontId="134" fillId="0" borderId="59" xfId="26" applyFont="true" applyBorder="true" applyAlignment="true" applyProtection="false">
      <alignment horizontal="center" vertical="center" textRotation="0" wrapText="false" indent="0" shrinkToFit="false"/>
      <protection locked="true" hidden="false"/>
    </xf>
    <xf numFmtId="164" fontId="134" fillId="0" borderId="54" xfId="26" applyFont="true" applyBorder="true" applyAlignment="true" applyProtection="false">
      <alignment horizontal="center" vertical="center" textRotation="0" wrapText="false" indent="0" shrinkToFit="false"/>
      <protection locked="true" hidden="false"/>
    </xf>
    <xf numFmtId="164" fontId="133" fillId="0" borderId="51" xfId="26" applyFont="true" applyBorder="true" applyAlignment="true" applyProtection="false">
      <alignment horizontal="left" vertical="center" textRotation="0" wrapText="true" indent="0" shrinkToFit="false"/>
      <protection locked="true" hidden="false"/>
    </xf>
    <xf numFmtId="164" fontId="140" fillId="0" borderId="59" xfId="26" applyFont="true" applyBorder="true" applyAlignment="true" applyProtection="false">
      <alignment horizontal="center" vertical="center" textRotation="0" wrapText="true" indent="0" shrinkToFit="false"/>
      <protection locked="true" hidden="false"/>
    </xf>
    <xf numFmtId="164" fontId="134" fillId="0" borderId="54" xfId="26" applyFont="true" applyBorder="true" applyAlignment="true" applyProtection="false">
      <alignment horizontal="center" vertical="center" textRotation="0" wrapText="true" indent="0" shrinkToFit="true"/>
      <protection locked="true" hidden="false"/>
    </xf>
    <xf numFmtId="164" fontId="134" fillId="0" borderId="0" xfId="26" applyFont="true" applyBorder="false" applyAlignment="true" applyProtection="false">
      <alignment horizontal="center" vertical="center" textRotation="0" wrapText="false" indent="0" shrinkToFit="true"/>
      <protection locked="true" hidden="false"/>
    </xf>
    <xf numFmtId="164" fontId="134" fillId="0" borderId="1" xfId="26"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cellXfs>
  <cellStyles count="14">
    <cellStyle name="Normal" xfId="0" builtinId="0"/>
    <cellStyle name="Comma" xfId="15" builtinId="3"/>
    <cellStyle name="Comma [0]" xfId="16" builtinId="6"/>
    <cellStyle name="Currency" xfId="17" builtinId="4"/>
    <cellStyle name="Currency [0]" xfId="18" builtinId="7"/>
    <cellStyle name="Percent" xfId="19" builtinId="5"/>
    <cellStyle name="桁区切り 2" xfId="21"/>
    <cellStyle name="標準 2" xfId="22"/>
    <cellStyle name="標準 2 2" xfId="23"/>
    <cellStyle name="標準 3" xfId="24"/>
    <cellStyle name="標準 4" xfId="25"/>
    <cellStyle name="標準 4 2" xfId="26"/>
    <cellStyle name="*unknown*" xfId="20" builtinId="8"/>
    <cellStyle name="Excel Built-in Comma [0]" xfId="27"/>
  </cellStyles>
  <dxfs count="72">
    <dxf>
      <fill>
        <patternFill>
          <bgColor rgb="FFD6ECFF"/>
        </patternFill>
      </fill>
    </dxf>
    <dxf>
      <fill>
        <patternFill>
          <bgColor rgb="FFD6ECFF"/>
        </patternFill>
      </fill>
    </dxf>
    <dxf>
      <fill>
        <patternFill>
          <bgColor rgb="FFD6ECFF"/>
        </patternFill>
      </fill>
    </dxf>
    <dxf>
      <fill>
        <patternFill patternType="solid">
          <fgColor rgb="00FFFFFF"/>
        </patternFill>
      </fill>
    </dxf>
    <dxf>
      <fill>
        <patternFill patternType="solid">
          <fgColor rgb="FF000000"/>
          <bgColor rgb="FFFFFFFF"/>
        </patternFill>
      </fill>
    </dxf>
    <dxf>
      <fill>
        <patternFill patternType="solid">
          <fgColor rgb="FFEA157A"/>
        </patternFill>
      </fill>
    </dxf>
    <dxf>
      <fill>
        <patternFill patternType="solid">
          <fgColor rgb="FFF2F2F2"/>
        </patternFill>
      </fill>
    </dxf>
    <dxf>
      <fill>
        <patternFill patternType="solid">
          <fgColor rgb="FFFBD0E4"/>
        </patternFill>
      </fill>
    </dxf>
    <dxf>
      <fill>
        <patternFill patternType="solid">
          <fgColor rgb="FFFFFFFF"/>
        </patternFill>
      </fill>
    </dxf>
    <dxf>
      <fill>
        <patternFill patternType="solid">
          <fgColor rgb="FFFF0000"/>
        </patternFill>
      </fill>
    </dxf>
    <dxf>
      <fill>
        <patternFill patternType="solid">
          <fgColor rgb="FFFEB80A"/>
        </patternFill>
      </fill>
    </dxf>
    <dxf>
      <fill>
        <patternFill patternType="solid">
          <fgColor rgb="FF8BE6FF"/>
        </patternFill>
      </fill>
    </dxf>
    <dxf>
      <fill>
        <patternFill patternType="solid">
          <fgColor rgb="FFD6ECFF"/>
        </patternFill>
      </fill>
    </dxf>
    <dxf>
      <fill>
        <patternFill>
          <bgColor rgb="FFD6ECFF"/>
        </patternFill>
      </fill>
    </dxf>
    <dxf>
      <fill>
        <patternFill>
          <bgColor rgb="FFD6ECFF"/>
        </patternFill>
      </fill>
    </dxf>
    <dxf>
      <fill>
        <patternFill>
          <bgColor rgb="FFD6ECFF"/>
        </patternFill>
      </fill>
    </dxf>
    <dxf>
      <fill>
        <patternFill>
          <bgColor rgb="FFEA157A"/>
        </patternFill>
      </fill>
    </dxf>
    <dxf>
      <fill>
        <patternFill>
          <bgColor rgb="FFD6ECFF"/>
        </patternFill>
      </fill>
    </dxf>
    <dxf>
      <fill>
        <patternFill>
          <bgColor rgb="FFD6ECFF"/>
        </patternFill>
      </fill>
    </dxf>
    <dxf>
      <fill>
        <patternFill>
          <bgColor rgb="FFD6ECFF"/>
        </patternFill>
      </fill>
    </dxf>
    <dxf>
      <font>
        <color rgb="FFFFFFFF"/>
      </font>
      <fill>
        <patternFill>
          <bgColor rgb="FFEA157A"/>
        </patternFill>
      </fill>
    </dxf>
    <dxf>
      <fill>
        <patternFill>
          <bgColor rgb="FFD6ECFF"/>
        </patternFill>
      </fill>
    </dxf>
    <dxf>
      <fill>
        <patternFill>
          <bgColor rgb="FFD6ECFF"/>
        </patternFill>
      </fill>
    </dxf>
    <dxf>
      <fill>
        <patternFill>
          <bgColor rgb="FFD6ECFF"/>
        </patternFill>
      </fill>
    </dxf>
    <dxf>
      <fill>
        <patternFill>
          <bgColor rgb="FFD6ECFF"/>
        </patternFill>
      </fill>
    </dxf>
    <dxf>
      <fill>
        <patternFill>
          <bgColor rgb="FFD6ECFF"/>
        </patternFill>
      </fill>
    </dxf>
    <dxf>
      <fill>
        <patternFill>
          <bgColor rgb="FFD6ECFF"/>
        </patternFill>
      </fill>
    </dxf>
    <dxf>
      <fill>
        <patternFill>
          <bgColor rgb="FFD6ECFF"/>
        </patternFill>
      </fill>
    </dxf>
    <dxf>
      <fill>
        <patternFill>
          <bgColor rgb="FFD6ECFF"/>
        </patternFill>
      </fill>
    </dxf>
    <dxf>
      <fill>
        <patternFill>
          <bgColor rgb="FFD6ECFF"/>
        </patternFill>
      </fill>
    </dxf>
    <dxf>
      <fill>
        <patternFill>
          <bgColor rgb="FFD6ECFF"/>
        </patternFill>
      </fill>
    </dxf>
    <dxf>
      <fill>
        <patternFill>
          <bgColor rgb="FFD6ECFF"/>
        </patternFill>
      </fill>
    </dxf>
    <dxf>
      <fill>
        <patternFill>
          <bgColor rgb="FFD6ECFF"/>
        </patternFill>
      </fill>
    </dxf>
    <dxf>
      <fill>
        <patternFill>
          <bgColor rgb="FFD6ECFF"/>
        </patternFill>
      </fill>
    </dxf>
    <dxf>
      <fill>
        <patternFill>
          <bgColor rgb="FFD6ECFF"/>
        </patternFill>
      </fill>
    </dxf>
    <dxf>
      <fill>
        <patternFill>
          <bgColor rgb="FFD6ECFF"/>
        </patternFill>
      </fill>
    </dxf>
    <dxf>
      <fill>
        <patternFill>
          <bgColor rgb="FFD6ECFF"/>
        </patternFill>
      </fill>
    </dxf>
    <dxf>
      <fill>
        <patternFill>
          <bgColor rgb="FFD6ECFF"/>
        </patternFill>
      </fill>
    </dxf>
    <dxf>
      <fill>
        <patternFill>
          <bgColor rgb="FFD6ECFF"/>
        </patternFill>
      </fill>
    </dxf>
    <dxf>
      <font>
        <color rgb="FF9C0006"/>
      </font>
      <fill>
        <patternFill>
          <bgColor rgb="FFF273AF"/>
        </patternFill>
      </fill>
    </dxf>
    <dxf>
      <font>
        <color rgb="FFB0105C"/>
      </font>
      <fill>
        <patternFill>
          <bgColor rgb="FFF273AF"/>
        </patternFill>
      </fill>
    </dxf>
    <dxf>
      <font>
        <color rgb="FFB0105C"/>
      </font>
      <fill>
        <patternFill>
          <bgColor rgb="FFF273AF"/>
        </patternFill>
      </fill>
    </dxf>
    <dxf>
      <fill>
        <patternFill>
          <bgColor rgb="FFD6ECFF"/>
        </patternFill>
      </fill>
    </dxf>
    <dxf>
      <fill>
        <patternFill>
          <bgColor rgb="00FFFFFF"/>
        </patternFill>
      </fill>
    </dxf>
    <dxf>
      <font>
        <color rgb="FFB0105C"/>
      </font>
      <fill>
        <patternFill>
          <bgColor rgb="FFF273AF"/>
        </patternFill>
      </fill>
    </dxf>
    <dxf>
      <font>
        <color rgb="FFB0105C"/>
      </font>
      <fill>
        <patternFill>
          <bgColor rgb="FFF273AF"/>
        </patternFill>
      </fill>
    </dxf>
    <dxf>
      <font>
        <color rgb="FFB0105C"/>
      </font>
      <fill>
        <patternFill>
          <bgColor rgb="FFF273AF"/>
        </patternFill>
      </fill>
    </dxf>
    <dxf>
      <font>
        <color rgb="FF9C0006"/>
      </font>
      <fill>
        <patternFill>
          <bgColor rgb="FFF273AF"/>
        </patternFill>
      </fill>
    </dxf>
    <dxf>
      <font>
        <color rgb="FFB0105C"/>
      </font>
      <fill>
        <patternFill>
          <bgColor rgb="FFD6ECFF"/>
        </patternFill>
      </fill>
    </dxf>
    <dxf>
      <font>
        <color rgb="FFB0105C"/>
      </font>
      <fill>
        <patternFill>
          <bgColor rgb="FFF273AF"/>
        </patternFill>
      </fill>
    </dxf>
    <dxf>
      <font>
        <color rgb="FFB0105C"/>
      </font>
      <fill>
        <patternFill>
          <bgColor rgb="FFF273AF"/>
        </patternFill>
      </fill>
    </dxf>
    <dxf>
      <font>
        <color rgb="FFB0105C"/>
      </font>
      <fill>
        <patternFill>
          <bgColor rgb="FFF273AF"/>
        </patternFill>
      </fill>
    </dxf>
    <dxf>
      <font>
        <color rgb="FFB0105C"/>
      </font>
      <fill>
        <patternFill>
          <bgColor rgb="FFF273AF"/>
        </patternFill>
      </fill>
    </dxf>
    <dxf>
      <font>
        <color rgb="FFB0105C"/>
      </font>
      <fill>
        <patternFill>
          <bgColor rgb="FFF273AF"/>
        </patternFill>
      </fill>
    </dxf>
    <dxf>
      <font>
        <color rgb="FFB0105C"/>
      </font>
      <fill>
        <patternFill>
          <bgColor rgb="FFF273AF"/>
        </patternFill>
      </fill>
    </dxf>
    <dxf>
      <font>
        <color rgb="FF9C0006"/>
      </font>
      <fill>
        <patternFill>
          <bgColor rgb="FFF273AF"/>
        </patternFill>
      </fill>
    </dxf>
    <dxf>
      <font>
        <color rgb="FF9C0006"/>
      </font>
      <fill>
        <patternFill>
          <bgColor rgb="FFF273AF"/>
        </patternFill>
      </fill>
    </dxf>
    <dxf>
      <font>
        <color rgb="FF9C0006"/>
      </font>
      <fill>
        <patternFill>
          <bgColor rgb="FFF273AF"/>
        </patternFill>
      </fill>
    </dxf>
    <dxf>
      <font>
        <color rgb="FFB0105C"/>
      </font>
      <fill>
        <patternFill>
          <bgColor rgb="FFF273AF"/>
        </patternFill>
      </fill>
    </dxf>
    <dxf>
      <font>
        <color rgb="FFB0105C"/>
      </font>
      <fill>
        <patternFill>
          <bgColor rgb="FFF273AF"/>
        </patternFill>
      </fill>
    </dxf>
    <dxf>
      <font>
        <color rgb="FFB0105C"/>
      </font>
      <fill>
        <patternFill>
          <bgColor rgb="FFF273AF"/>
        </patternFill>
      </fill>
    </dxf>
    <dxf>
      <fill>
        <patternFill>
          <bgColor rgb="FFF273AF"/>
        </patternFill>
      </fill>
    </dxf>
    <dxf>
      <font>
        <color rgb="FFB0105C"/>
      </font>
      <fill>
        <patternFill>
          <bgColor rgb="FFF273AF"/>
        </patternFill>
      </fill>
    </dxf>
    <dxf>
      <font>
        <color rgb="FFB0105C"/>
      </font>
      <fill>
        <patternFill>
          <bgColor rgb="FFF273AF"/>
        </patternFill>
      </fill>
    </dxf>
    <dxf>
      <fill>
        <patternFill>
          <bgColor rgb="FFC5F3FF"/>
        </patternFill>
      </fill>
    </dxf>
    <dxf>
      <font>
        <color rgb="FFB0105C"/>
      </font>
      <fill>
        <patternFill>
          <bgColor rgb="FFF273AF"/>
        </patternFill>
      </fill>
    </dxf>
    <dxf>
      <fill>
        <patternFill>
          <bgColor rgb="FFC5F3FF"/>
        </patternFill>
      </fill>
    </dxf>
    <dxf>
      <fill>
        <patternFill>
          <bgColor rgb="FFC5F3FF"/>
        </patternFill>
      </fill>
    </dxf>
    <dxf>
      <fill>
        <patternFill>
          <bgColor rgb="FFC5F3FF"/>
        </patternFill>
      </fill>
    </dxf>
    <dxf>
      <font>
        <color rgb="FFB0105C"/>
      </font>
      <fill>
        <patternFill>
          <bgColor rgb="FFF273AF"/>
        </patternFill>
      </fill>
    </dxf>
    <dxf>
      <font>
        <color rgb="FFB0105C"/>
      </font>
      <fill>
        <patternFill>
          <bgColor rgb="FFF273AF"/>
        </patternFill>
      </fill>
    </dxf>
    <dxf>
      <fill>
        <patternFill>
          <bgColor rgb="FFC5F3FF"/>
        </patternFill>
      </fill>
    </dxf>
  </dxfs>
  <colors>
    <indexedColors>
      <rgbColor rgb="FF000000"/>
      <rgbColor rgb="FFFFFFFF"/>
      <rgbColor rgb="FFFF0000"/>
      <rgbColor rgb="FF00FF00"/>
      <rgbColor rgb="FF0000FF"/>
      <rgbColor rgb="FFFFFF00"/>
      <rgbColor rgb="FFEA157A"/>
      <rgbColor rgb="FF00FFFF"/>
      <rgbColor rgb="FF9C0006"/>
      <rgbColor rgb="FF008000"/>
      <rgbColor rgb="FF000080"/>
      <rgbColor rgb="FF808000"/>
      <rgbColor rgb="FF800080"/>
      <rgbColor rgb="FF008080"/>
      <rgbColor rgb="FFC0C0C0"/>
      <rgbColor rgb="FF808080"/>
      <rgbColor rgb="FF9999FF"/>
      <rgbColor rgb="FFAF105C"/>
      <rgbColor rgb="FFFFF1CE"/>
      <rgbColor rgb="FFC5F3FF"/>
      <rgbColor rgb="FF660066"/>
      <rgbColor rgb="FFF273AF"/>
      <rgbColor rgb="FF0070C0"/>
      <rgbColor rgb="FFD9D9D9"/>
      <rgbColor rgb="FF000080"/>
      <rgbColor rgb="FFFF00FF"/>
      <rgbColor rgb="FFFFFF00"/>
      <rgbColor rgb="FF00FFFF"/>
      <rgbColor rgb="FF800080"/>
      <rgbColor rgb="FF800000"/>
      <rgbColor rgb="FF008080"/>
      <rgbColor rgb="FF0000FF"/>
      <rgbColor rgb="FF00CCFF"/>
      <rgbColor rgb="FFD6ECFF"/>
      <rgbColor rgb="FFF2F2F2"/>
      <rgbColor rgb="FFFFFF99"/>
      <rgbColor rgb="FF8BE6FF"/>
      <rgbColor rgb="FFFF99CC"/>
      <rgbColor rgb="FFCC99FF"/>
      <rgbColor rgb="FFFBD0E4"/>
      <rgbColor rgb="FF0046E2"/>
      <rgbColor rgb="FF33CCCC"/>
      <rgbColor rgb="FF99CC00"/>
      <rgbColor rgb="FFFEB80A"/>
      <rgbColor rgb="FFEB8803"/>
      <rgbColor rgb="FFFF6600"/>
      <rgbColor rgb="FF4E5B6F"/>
      <rgbColor rgb="FF7F7F7F"/>
      <rgbColor rgb="FF002060"/>
      <rgbColor rgb="FF339966"/>
      <rgbColor rgb="FF003300"/>
      <rgbColor rgb="FF333300"/>
      <rgbColor rgb="FF993300"/>
      <rgbColor rgb="FFB0105C"/>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
</Relationships>
</file>

<file path=xl/drawings/_rels/drawing2.xml.rels><?xml version="1.0" encoding="UTF-8"?>
<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9.png"/>
</Relationships>
</file>

<file path=xl/drawings/_rels/drawing3.xml.rels><?xml version="1.0" encoding="UTF-8"?>
<Relationships xmlns="http://schemas.openxmlformats.org/package/2006/relationships"><Relationship Id="rId1" Type="http://schemas.openxmlformats.org/officeDocument/2006/relationships/image" Target="../media/image10.png"/>
</Relationships>
</file>

<file path=xl/drawings/_rels/drawing6.xml.rels><?xml version="1.0" encoding="UTF-8"?>
<Relationships xmlns="http://schemas.openxmlformats.org/package/2006/relationships"><Relationship Id="rId1" Type="http://schemas.openxmlformats.org/officeDocument/2006/relationships/image" Target="../media/image11.png"/><Relationship Id="rId2" Type="http://schemas.openxmlformats.org/officeDocument/2006/relationships/image" Target="../media/image12.png"/><Relationship Id="rId3" Type="http://schemas.openxmlformats.org/officeDocument/2006/relationships/image" Target="../media/image13.png"/>
</Relationships>
</file>

<file path=xl/drawings/_rels/drawing8.xml.rels><?xml version="1.0" encoding="UTF-8"?>
<Relationships xmlns="http://schemas.openxmlformats.org/package/2006/relationships"><Relationship Id="rId1" Type="http://schemas.openxmlformats.org/officeDocument/2006/relationships/image" Target="../media/image14.png"/><Relationship Id="rId2" Type="http://schemas.openxmlformats.org/officeDocument/2006/relationships/image" Target="../media/image15.png"/><Relationship Id="rId3" Type="http://schemas.openxmlformats.org/officeDocument/2006/relationships/image" Target="../media/image16.png"/><Relationship Id="rId4" Type="http://schemas.openxmlformats.org/officeDocument/2006/relationships/image" Target="../media/image17.png"/><Relationship Id="rId5" Type="http://schemas.openxmlformats.org/officeDocument/2006/relationships/image" Target="../media/image18.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666720</xdr:colOff>
      <xdr:row>29</xdr:row>
      <xdr:rowOff>0</xdr:rowOff>
    </xdr:from>
    <xdr:to>
      <xdr:col>2</xdr:col>
      <xdr:colOff>77040</xdr:colOff>
      <xdr:row>30</xdr:row>
      <xdr:rowOff>124920</xdr:rowOff>
    </xdr:to>
    <xdr:sp>
      <xdr:nvSpPr>
        <xdr:cNvPr id="0" name="テキスト ボックス 1"/>
        <xdr:cNvSpPr/>
      </xdr:nvSpPr>
      <xdr:spPr>
        <a:xfrm>
          <a:off x="899280" y="7886880"/>
          <a:ext cx="184320" cy="324720"/>
        </a:xfrm>
        <a:prstGeom prst="rect">
          <a:avLst/>
        </a:prstGeom>
        <a:noFill/>
        <a:ln w="0">
          <a:noFill/>
        </a:ln>
      </xdr:spPr>
      <xdr:style>
        <a:lnRef idx="0"/>
        <a:fillRef idx="0"/>
        <a:effectRef idx="0"/>
        <a:fontRef idx="minor"/>
      </xdr:style>
    </xdr:sp>
    <xdr:clientData/>
  </xdr:twoCellAnchor>
  <xdr:twoCellAnchor editAs="twoCell">
    <xdr:from>
      <xdr:col>3</xdr:col>
      <xdr:colOff>18720</xdr:colOff>
      <xdr:row>6</xdr:row>
      <xdr:rowOff>172440</xdr:rowOff>
    </xdr:from>
    <xdr:to>
      <xdr:col>3</xdr:col>
      <xdr:colOff>365400</xdr:colOff>
      <xdr:row>8</xdr:row>
      <xdr:rowOff>59400</xdr:rowOff>
    </xdr:to>
    <xdr:sp>
      <xdr:nvSpPr>
        <xdr:cNvPr id="1" name="加算記号 2"/>
        <xdr:cNvSpPr/>
      </xdr:nvSpPr>
      <xdr:spPr>
        <a:xfrm>
          <a:off x="1799280" y="2363040"/>
          <a:ext cx="346680" cy="382320"/>
        </a:xfrm>
        <a:prstGeom prst="mathPlus">
          <a:avLst>
            <a:gd name="adj1" fmla="val 23520"/>
          </a:avLst>
        </a:prstGeom>
        <a:solidFill>
          <a:srgbClr val="00addc"/>
        </a:solidFill>
        <a:ln>
          <a:solidFill>
            <a:srgbClr val="007fa2"/>
          </a:solidFill>
          <a:round/>
        </a:ln>
      </xdr:spPr>
      <xdr:style>
        <a:lnRef idx="2">
          <a:schemeClr val="accent4">
            <a:shade val="50000"/>
          </a:schemeClr>
        </a:lnRef>
        <a:fillRef idx="1">
          <a:schemeClr val="accent4"/>
        </a:fillRef>
        <a:effectRef idx="0">
          <a:schemeClr val="accent4"/>
        </a:effectRef>
        <a:fontRef idx="minor"/>
      </xdr:style>
    </xdr:sp>
    <xdr:clientData/>
  </xdr:twoCellAnchor>
  <xdr:twoCellAnchor editAs="twoCell">
    <xdr:from>
      <xdr:col>1</xdr:col>
      <xdr:colOff>11160</xdr:colOff>
      <xdr:row>12</xdr:row>
      <xdr:rowOff>3960</xdr:rowOff>
    </xdr:from>
    <xdr:to>
      <xdr:col>3</xdr:col>
      <xdr:colOff>89280</xdr:colOff>
      <xdr:row>18</xdr:row>
      <xdr:rowOff>212400</xdr:rowOff>
    </xdr:to>
    <xdr:sp>
      <xdr:nvSpPr>
        <xdr:cNvPr id="2" name="テキスト ボックス 3"/>
        <xdr:cNvSpPr/>
      </xdr:nvSpPr>
      <xdr:spPr>
        <a:xfrm>
          <a:off x="243720" y="3680640"/>
          <a:ext cx="1626120" cy="169416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1" lang="en-US" sz="1100" spc="-1" strike="noStrike">
              <a:solidFill>
                <a:srgbClr val="000000"/>
              </a:solidFill>
              <a:latin typeface="Meiryo UI"/>
              <a:ea typeface="Meiryo UI"/>
            </a:rPr>
            <a:t>STEP 1</a:t>
          </a:r>
          <a:endParaRPr b="0" lang="en-US" sz="1100" spc="-1" strike="noStrike">
            <a:latin typeface="Noto Serif JP"/>
          </a:endParaRPr>
        </a:p>
        <a:p>
          <a:pPr>
            <a:lnSpc>
              <a:spcPts val="1321"/>
            </a:lnSpc>
          </a:pPr>
          <a:r>
            <a:rPr b="0" lang="en-US" sz="1100" spc="-1" strike="noStrike">
              <a:solidFill>
                <a:srgbClr val="000000"/>
              </a:solidFill>
              <a:latin typeface="Meiryo UI"/>
              <a:ea typeface="Meiryo UI"/>
            </a:rPr>
            <a:t>Fill out the sheet </a:t>
          </a:r>
          <a:r>
            <a:rPr b="1" lang="en-US" sz="1100" spc="-1" strike="noStrike">
              <a:solidFill>
                <a:srgbClr val="af105c"/>
              </a:solidFill>
              <a:latin typeface="Meiryo UI"/>
              <a:ea typeface="Meiryo UI"/>
            </a:rPr>
            <a:t>"Sheet A | Applicant Information Sheet"</a:t>
          </a:r>
          <a:endParaRPr b="0" lang="en-US" sz="1100" spc="-1" strike="noStrike">
            <a:latin typeface="Noto Serif JP"/>
          </a:endParaRPr>
        </a:p>
      </xdr:txBody>
    </xdr:sp>
    <xdr:clientData/>
  </xdr:twoCellAnchor>
  <xdr:twoCellAnchor editAs="twoCell">
    <xdr:from>
      <xdr:col>3</xdr:col>
      <xdr:colOff>177480</xdr:colOff>
      <xdr:row>12</xdr:row>
      <xdr:rowOff>8280</xdr:rowOff>
    </xdr:from>
    <xdr:to>
      <xdr:col>11</xdr:col>
      <xdr:colOff>213120</xdr:colOff>
      <xdr:row>18</xdr:row>
      <xdr:rowOff>223920</xdr:rowOff>
    </xdr:to>
    <xdr:sp>
      <xdr:nvSpPr>
        <xdr:cNvPr id="3" name="テキスト ボックス 4"/>
        <xdr:cNvSpPr/>
      </xdr:nvSpPr>
      <xdr:spPr>
        <a:xfrm>
          <a:off x="1958040" y="3684960"/>
          <a:ext cx="6228000" cy="170136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1" lang="en-US" sz="1100" spc="-1" strike="noStrike">
              <a:solidFill>
                <a:srgbClr val="000000"/>
              </a:solidFill>
              <a:latin typeface="Meiryo UI"/>
              <a:ea typeface="Meiryo UI"/>
            </a:rPr>
            <a:t>STEP 2</a:t>
          </a:r>
          <a:endParaRPr b="0" lang="en-US" sz="1100" spc="-1" strike="noStrike">
            <a:latin typeface="Noto Serif JP"/>
          </a:endParaRPr>
        </a:p>
        <a:p>
          <a:pPr>
            <a:lnSpc>
              <a:spcPts val="1321"/>
            </a:lnSpc>
          </a:pPr>
          <a:r>
            <a:rPr b="0" lang="en-US" sz="1100" spc="-1" strike="noStrike">
              <a:solidFill>
                <a:srgbClr val="000000"/>
              </a:solidFill>
              <a:latin typeface="Meiryo UI"/>
              <a:ea typeface="Meiryo UI"/>
            </a:rPr>
            <a:t>- Fill out the sheet </a:t>
          </a:r>
          <a:r>
            <a:rPr b="1" lang="en-US" sz="1100" spc="-1" strike="noStrike">
              <a:solidFill>
                <a:srgbClr val="af105c"/>
              </a:solidFill>
              <a:latin typeface="Meiryo UI"/>
              <a:ea typeface="Meiryo UI"/>
            </a:rPr>
            <a:t>"Sheet B | Tour Details </a:t>
          </a:r>
          <a:r>
            <a:rPr b="1" lang="ja-JP" sz="1100" spc="-1" strike="noStrike">
              <a:solidFill>
                <a:srgbClr val="af105c"/>
              </a:solidFill>
              <a:latin typeface="Meiryo UI"/>
              <a:ea typeface="Meiryo UI"/>
            </a:rPr>
            <a:t>＆ </a:t>
          </a:r>
          <a:r>
            <a:rPr b="1" lang="en-US" sz="1100" spc="-1" strike="noStrike">
              <a:solidFill>
                <a:srgbClr val="af105c"/>
              </a:solidFill>
              <a:latin typeface="Meiryo UI"/>
              <a:ea typeface="Meiryo UI"/>
            </a:rPr>
            <a:t>Info" </a:t>
          </a:r>
          <a:r>
            <a:rPr b="0" lang="en-US" sz="1100" spc="-1" strike="noStrike">
              <a:solidFill>
                <a:srgbClr val="000000"/>
              </a:solidFill>
              <a:latin typeface="Meiryo UI"/>
              <a:ea typeface="Meiryo UI"/>
            </a:rPr>
            <a:t>with the required information.</a:t>
          </a:r>
          <a:endParaRPr b="0" lang="en-US" sz="1100" spc="-1" strike="noStrike">
            <a:latin typeface="Noto Serif JP"/>
          </a:endParaRPr>
        </a:p>
        <a:p>
          <a:pPr>
            <a:lnSpc>
              <a:spcPts val="1321"/>
            </a:lnSpc>
          </a:pPr>
          <a:r>
            <a:rPr b="0" lang="en-US" sz="1100" spc="-1" strike="noStrike">
              <a:solidFill>
                <a:srgbClr val="000000"/>
              </a:solidFill>
              <a:latin typeface="Meiryo UI"/>
              <a:ea typeface="Meiryo UI"/>
            </a:rPr>
            <a:t>- </a:t>
          </a:r>
          <a:r>
            <a:rPr b="1" lang="en-US" sz="1100" spc="-1" strike="noStrike">
              <a:solidFill>
                <a:srgbClr val="0070c0"/>
              </a:solidFill>
              <a:latin typeface="Meiryo UI"/>
              <a:ea typeface="Meiryo UI"/>
            </a:rPr>
            <a:t>The blue area </a:t>
          </a:r>
          <a:r>
            <a:rPr b="0" lang="en-US" sz="1100" spc="-1" strike="noStrike">
              <a:solidFill>
                <a:srgbClr val="000000"/>
              </a:solidFill>
              <a:latin typeface="Meiryo UI"/>
              <a:ea typeface="Meiryo UI"/>
            </a:rPr>
            <a:t>is where you need to enter the information.  </a:t>
          </a:r>
          <a:endParaRPr b="0" lang="en-US" sz="1100" spc="-1" strike="noStrike">
            <a:latin typeface="Noto Serif JP"/>
          </a:endParaRPr>
        </a:p>
        <a:p>
          <a:pPr>
            <a:lnSpc>
              <a:spcPts val="1321"/>
            </a:lnSpc>
          </a:pPr>
          <a:r>
            <a:rPr b="0" lang="en-US" sz="1100" spc="-1" strike="noStrike">
              <a:solidFill>
                <a:srgbClr val="000000"/>
              </a:solidFill>
              <a:latin typeface="Meiryo UI"/>
              <a:ea typeface="Meiryo UI"/>
            </a:rPr>
            <a:t>- The subsidy amount will be automatically calculated.</a:t>
          </a:r>
          <a:endParaRPr b="0" lang="en-US" sz="1100" spc="-1" strike="noStrike">
            <a:latin typeface="Noto Serif JP"/>
          </a:endParaRPr>
        </a:p>
        <a:p>
          <a:pPr>
            <a:lnSpc>
              <a:spcPts val="1321"/>
            </a:lnSpc>
            <a:tabLst>
              <a:tab algn="l" pos="0"/>
            </a:tabLst>
          </a:pPr>
          <a:r>
            <a:rPr b="0" lang="en-US" sz="1100" spc="-1" strike="noStrike">
              <a:solidFill>
                <a:srgbClr val="000000"/>
              </a:solidFill>
              <a:latin typeface="Meiryo UI"/>
              <a:ea typeface="Meiryo UI"/>
            </a:rPr>
            <a:t>- After filling the required information, the application form will be completed automatically on a separate sheet. </a:t>
          </a:r>
          <a:endParaRPr b="0" lang="en-US" sz="1100" spc="-1" strike="noStrike">
            <a:latin typeface="Noto Serif JP"/>
          </a:endParaRPr>
        </a:p>
        <a:p>
          <a:pPr>
            <a:lnSpc>
              <a:spcPts val="1321"/>
            </a:lnSpc>
            <a:tabLst>
              <a:tab algn="l" pos="0"/>
            </a:tabLst>
          </a:pPr>
          <a:endParaRPr b="0" lang="en-US" sz="1100" spc="-1" strike="noStrike">
            <a:latin typeface="Noto Serif JP"/>
          </a:endParaRPr>
        </a:p>
      </xdr:txBody>
    </xdr:sp>
    <xdr:clientData/>
  </xdr:twoCellAnchor>
  <xdr:twoCellAnchor editAs="oneCell">
    <xdr:from>
      <xdr:col>16</xdr:col>
      <xdr:colOff>123480</xdr:colOff>
      <xdr:row>4</xdr:row>
      <xdr:rowOff>189360</xdr:rowOff>
    </xdr:from>
    <xdr:to>
      <xdr:col>17</xdr:col>
      <xdr:colOff>154800</xdr:colOff>
      <xdr:row>8</xdr:row>
      <xdr:rowOff>163080</xdr:rowOff>
    </xdr:to>
    <xdr:pic>
      <xdr:nvPicPr>
        <xdr:cNvPr id="4" name="グラフィックス 5" descr="封筒を開く"/>
        <xdr:cNvPicPr/>
      </xdr:nvPicPr>
      <xdr:blipFill>
        <a:blip r:embed="rId1"/>
        <a:stretch/>
      </xdr:blipFill>
      <xdr:spPr>
        <a:xfrm>
          <a:off x="11966760" y="1884960"/>
          <a:ext cx="950760" cy="964080"/>
        </a:xfrm>
        <a:prstGeom prst="rect">
          <a:avLst/>
        </a:prstGeom>
        <a:ln w="0">
          <a:noFill/>
        </a:ln>
      </xdr:spPr>
    </xdr:pic>
    <xdr:clientData/>
  </xdr:twoCellAnchor>
  <xdr:twoCellAnchor editAs="twoCell">
    <xdr:from>
      <xdr:col>11</xdr:col>
      <xdr:colOff>325080</xdr:colOff>
      <xdr:row>10</xdr:row>
      <xdr:rowOff>245160</xdr:rowOff>
    </xdr:from>
    <xdr:to>
      <xdr:col>18</xdr:col>
      <xdr:colOff>1703160</xdr:colOff>
      <xdr:row>18</xdr:row>
      <xdr:rowOff>223560</xdr:rowOff>
    </xdr:to>
    <xdr:sp>
      <xdr:nvSpPr>
        <xdr:cNvPr id="5" name="テキスト ボックス 6"/>
        <xdr:cNvSpPr/>
      </xdr:nvSpPr>
      <xdr:spPr>
        <a:xfrm>
          <a:off x="8298000" y="3426480"/>
          <a:ext cx="6942240" cy="195948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1" lang="en-US" sz="1050" spc="-1" strike="noStrike">
              <a:solidFill>
                <a:srgbClr val="000000"/>
              </a:solidFill>
              <a:latin typeface="Meiryo UI"/>
              <a:ea typeface="Meiryo UI"/>
            </a:rPr>
            <a:t>STEP 3</a:t>
          </a:r>
          <a:endParaRPr b="0" lang="en-US" sz="1050" spc="-1" strike="noStrike">
            <a:latin typeface="Noto Serif JP"/>
          </a:endParaRPr>
        </a:p>
        <a:p>
          <a:pPr>
            <a:lnSpc>
              <a:spcPts val="1500"/>
            </a:lnSpc>
          </a:pPr>
          <a:r>
            <a:rPr b="0" lang="en-US" sz="1100" spc="-1" strike="noStrike">
              <a:solidFill>
                <a:srgbClr val="000000"/>
              </a:solidFill>
              <a:latin typeface="Meiryo UI"/>
              <a:ea typeface="Meiryo UI"/>
            </a:rPr>
            <a:t>- Please e-mail the data of the application documents along with the required forms and required attachments to us by the submission deadline.</a:t>
          </a:r>
          <a:endParaRPr b="0" lang="en-US" sz="1100" spc="-1" strike="noStrike">
            <a:latin typeface="Noto Serif JP"/>
          </a:endParaRPr>
        </a:p>
        <a:p>
          <a:pPr>
            <a:lnSpc>
              <a:spcPct val="100000"/>
            </a:lnSpc>
          </a:pPr>
          <a:endParaRPr b="0" lang="en-US" sz="1100" spc="-1" strike="noStrike">
            <a:latin typeface="Noto Serif JP"/>
          </a:endParaRPr>
        </a:p>
      </xdr:txBody>
    </xdr:sp>
    <xdr:clientData/>
  </xdr:twoCellAnchor>
  <xdr:twoCellAnchor editAs="oneCell">
    <xdr:from>
      <xdr:col>2</xdr:col>
      <xdr:colOff>598680</xdr:colOff>
      <xdr:row>18</xdr:row>
      <xdr:rowOff>231480</xdr:rowOff>
    </xdr:from>
    <xdr:to>
      <xdr:col>3</xdr:col>
      <xdr:colOff>9000</xdr:colOff>
      <xdr:row>20</xdr:row>
      <xdr:rowOff>60840</xdr:rowOff>
    </xdr:to>
    <xdr:sp>
      <xdr:nvSpPr>
        <xdr:cNvPr id="6" name="テキスト ボックス 7"/>
        <xdr:cNvSpPr/>
      </xdr:nvSpPr>
      <xdr:spPr>
        <a:xfrm>
          <a:off x="1605240" y="5393880"/>
          <a:ext cx="184320" cy="324720"/>
        </a:xfrm>
        <a:prstGeom prst="rect">
          <a:avLst/>
        </a:prstGeom>
        <a:noFill/>
        <a:ln w="0">
          <a:noFill/>
        </a:ln>
      </xdr:spPr>
      <xdr:style>
        <a:lnRef idx="0"/>
        <a:fillRef idx="0"/>
        <a:effectRef idx="0"/>
        <a:fontRef idx="minor"/>
      </xdr:style>
    </xdr:sp>
    <xdr:clientData/>
  </xdr:twoCellAnchor>
  <xdr:twoCellAnchor editAs="twoCell">
    <xdr:from>
      <xdr:col>0</xdr:col>
      <xdr:colOff>92160</xdr:colOff>
      <xdr:row>21</xdr:row>
      <xdr:rowOff>132480</xdr:rowOff>
    </xdr:from>
    <xdr:to>
      <xdr:col>18</xdr:col>
      <xdr:colOff>696240</xdr:colOff>
      <xdr:row>35</xdr:row>
      <xdr:rowOff>153360</xdr:rowOff>
    </xdr:to>
    <xdr:sp>
      <xdr:nvSpPr>
        <xdr:cNvPr id="7" name="テキスト ボックス 8"/>
        <xdr:cNvSpPr/>
      </xdr:nvSpPr>
      <xdr:spPr>
        <a:xfrm>
          <a:off x="92160" y="6037920"/>
          <a:ext cx="14141160" cy="3202200"/>
        </a:xfrm>
        <a:prstGeom prst="rect">
          <a:avLst/>
        </a:prstGeom>
        <a:solidFill>
          <a:schemeClr val="accent5">
            <a:lumMod val="20000"/>
            <a:lumOff val="80000"/>
          </a:schemeClr>
        </a:solidFill>
        <a:ln w="9525">
          <a:solidFill>
            <a:srgbClr val="000000"/>
          </a:solidFill>
          <a:prstDash val="dash"/>
          <a:round/>
        </a:ln>
      </xdr:spPr>
      <xdr:style>
        <a:lnRef idx="0"/>
        <a:fillRef idx="0"/>
        <a:effectRef idx="0"/>
        <a:fontRef idx="minor"/>
      </xdr:style>
    </xdr:sp>
    <xdr:clientData/>
  </xdr:twoCellAnchor>
  <xdr:twoCellAnchor editAs="twoCell">
    <xdr:from>
      <xdr:col>12</xdr:col>
      <xdr:colOff>102960</xdr:colOff>
      <xdr:row>1</xdr:row>
      <xdr:rowOff>4320</xdr:rowOff>
    </xdr:from>
    <xdr:to>
      <xdr:col>18</xdr:col>
      <xdr:colOff>264600</xdr:colOff>
      <xdr:row>2</xdr:row>
      <xdr:rowOff>861120</xdr:rowOff>
    </xdr:to>
    <xdr:sp>
      <xdr:nvSpPr>
        <xdr:cNvPr id="8" name="テキスト ボックス 17"/>
        <xdr:cNvSpPr/>
      </xdr:nvSpPr>
      <xdr:spPr>
        <a:xfrm>
          <a:off x="8850240" y="137520"/>
          <a:ext cx="4951440" cy="1304640"/>
        </a:xfrm>
        <a:prstGeom prst="rect">
          <a:avLst/>
        </a:prstGeom>
        <a:solidFill>
          <a:schemeClr val="lt1"/>
        </a:solidFill>
        <a:ln w="19050">
          <a:solidFill>
            <a:srgbClr val="ff0000"/>
          </a:solidFill>
          <a:prstDash val="dash"/>
          <a:round/>
        </a:ln>
      </xdr:spPr>
      <xdr:style>
        <a:lnRef idx="0"/>
        <a:fillRef idx="0"/>
        <a:effectRef idx="0"/>
        <a:fontRef idx="minor"/>
      </xdr:style>
      <xdr:txBody>
        <a:bodyPr horzOverflow="clip" vertOverflow="clip" lIns="90000" rIns="90000" tIns="45000" bIns="45000" anchor="ctr">
          <a:noAutofit/>
        </a:bodyPr>
        <a:p>
          <a:pPr>
            <a:lnSpc>
              <a:spcPct val="100000"/>
            </a:lnSpc>
          </a:pPr>
          <a:r>
            <a:rPr b="0" lang="en-US" sz="1100" spc="-1" strike="noStrike">
              <a:solidFill>
                <a:srgbClr val="ff0000"/>
              </a:solidFill>
              <a:latin typeface="Meiryo UI"/>
              <a:ea typeface="Meiryo UI"/>
            </a:rPr>
            <a:t>In the event that a Land Operator is processing this application on behalf of a tour company, it is necessary to submit 'Form No. 4 Power of Attorney'. This must be submitted after being filled out by the Land Operator and tour company who planned the tour.</a:t>
          </a:r>
          <a:endParaRPr b="0" lang="en-US" sz="1100" spc="-1" strike="noStrike">
            <a:latin typeface="Noto Serif JP"/>
          </a:endParaRPr>
        </a:p>
      </xdr:txBody>
    </xdr:sp>
    <xdr:clientData/>
  </xdr:twoCellAnchor>
  <xdr:twoCellAnchor editAs="twoCell">
    <xdr:from>
      <xdr:col>1</xdr:col>
      <xdr:colOff>190440</xdr:colOff>
      <xdr:row>10</xdr:row>
      <xdr:rowOff>171360</xdr:rowOff>
    </xdr:from>
    <xdr:to>
      <xdr:col>1</xdr:col>
      <xdr:colOff>618840</xdr:colOff>
      <xdr:row>12</xdr:row>
      <xdr:rowOff>66600</xdr:rowOff>
    </xdr:to>
    <xdr:sp>
      <xdr:nvSpPr>
        <xdr:cNvPr id="9" name="直線コネクタ 18"/>
        <xdr:cNvSpPr/>
      </xdr:nvSpPr>
      <xdr:spPr>
        <a:xfrm flipH="1">
          <a:off x="423000" y="3352680"/>
          <a:ext cx="428400" cy="390600"/>
        </a:xfrm>
        <a:prstGeom prst="line">
          <a:avLst/>
        </a:prstGeom>
        <a:ln>
          <a:solidFill>
            <a:srgbClr val="000000"/>
          </a:solidFill>
          <a:prstDash val="dash"/>
          <a:round/>
        </a:ln>
      </xdr:spPr>
      <xdr:style>
        <a:lnRef idx="1">
          <a:schemeClr val="accent1"/>
        </a:lnRef>
        <a:fillRef idx="0">
          <a:schemeClr val="accent1"/>
        </a:fillRef>
        <a:effectRef idx="0">
          <a:schemeClr val="accent1"/>
        </a:effectRef>
        <a:fontRef idx="minor"/>
      </xdr:style>
    </xdr:sp>
    <xdr:clientData/>
  </xdr:twoCellAnchor>
  <xdr:twoCellAnchor editAs="twoCell">
    <xdr:from>
      <xdr:col>4</xdr:col>
      <xdr:colOff>314280</xdr:colOff>
      <xdr:row>11</xdr:row>
      <xdr:rowOff>28440</xdr:rowOff>
    </xdr:from>
    <xdr:to>
      <xdr:col>4</xdr:col>
      <xdr:colOff>742680</xdr:colOff>
      <xdr:row>12</xdr:row>
      <xdr:rowOff>171360</xdr:rowOff>
    </xdr:to>
    <xdr:sp>
      <xdr:nvSpPr>
        <xdr:cNvPr id="10" name="直線コネクタ 19"/>
        <xdr:cNvSpPr/>
      </xdr:nvSpPr>
      <xdr:spPr>
        <a:xfrm flipH="1">
          <a:off x="2868840" y="3457440"/>
          <a:ext cx="428400" cy="390600"/>
        </a:xfrm>
        <a:prstGeom prst="line">
          <a:avLst/>
        </a:prstGeom>
        <a:ln>
          <a:solidFill>
            <a:srgbClr val="000000"/>
          </a:solidFill>
          <a:prstDash val="dash"/>
          <a:round/>
        </a:ln>
      </xdr:spPr>
      <xdr:style>
        <a:lnRef idx="1">
          <a:schemeClr val="accent1"/>
        </a:lnRef>
        <a:fillRef idx="0">
          <a:schemeClr val="accent1"/>
        </a:fillRef>
        <a:effectRef idx="0">
          <a:schemeClr val="accent1"/>
        </a:effectRef>
        <a:fontRef idx="minor"/>
      </xdr:style>
    </xdr:sp>
    <xdr:clientData/>
  </xdr:twoCellAnchor>
  <xdr:twoCellAnchor editAs="twoCell">
    <xdr:from>
      <xdr:col>13</xdr:col>
      <xdr:colOff>172800</xdr:colOff>
      <xdr:row>4</xdr:row>
      <xdr:rowOff>142920</xdr:rowOff>
    </xdr:from>
    <xdr:to>
      <xdr:col>14</xdr:col>
      <xdr:colOff>439200</xdr:colOff>
      <xdr:row>10</xdr:row>
      <xdr:rowOff>56880</xdr:rowOff>
    </xdr:to>
    <xdr:sp>
      <xdr:nvSpPr>
        <xdr:cNvPr id="11" name="正方形/長方形 20"/>
        <xdr:cNvSpPr/>
      </xdr:nvSpPr>
      <xdr:spPr>
        <a:xfrm>
          <a:off x="9694080" y="1838520"/>
          <a:ext cx="1040400" cy="1399680"/>
        </a:xfrm>
        <a:prstGeom prst="rect">
          <a:avLst/>
        </a:prstGeom>
        <a:solidFill>
          <a:schemeClr val="bg1"/>
        </a:solidFill>
        <a:ln w="9525">
          <a:solidFill>
            <a:srgbClr val="000000">
              <a:lumMod val="85000"/>
              <a:lumOff val="15000"/>
            </a:srgbClr>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268200</xdr:colOff>
      <xdr:row>4</xdr:row>
      <xdr:rowOff>152280</xdr:rowOff>
    </xdr:from>
    <xdr:to>
      <xdr:col>14</xdr:col>
      <xdr:colOff>96480</xdr:colOff>
      <xdr:row>6</xdr:row>
      <xdr:rowOff>247320</xdr:rowOff>
    </xdr:to>
    <xdr:pic>
      <xdr:nvPicPr>
        <xdr:cNvPr id="12" name="図 21" descr=""/>
        <xdr:cNvPicPr/>
      </xdr:nvPicPr>
      <xdr:blipFill>
        <a:blip r:embed="rId2"/>
        <a:stretch/>
      </xdr:blipFill>
      <xdr:spPr>
        <a:xfrm>
          <a:off x="9789480" y="1847880"/>
          <a:ext cx="602280" cy="590040"/>
        </a:xfrm>
        <a:prstGeom prst="rect">
          <a:avLst/>
        </a:prstGeom>
        <a:ln w="0">
          <a:noFill/>
        </a:ln>
      </xdr:spPr>
    </xdr:pic>
    <xdr:clientData/>
  </xdr:twoCellAnchor>
  <xdr:twoCellAnchor editAs="twoCell">
    <xdr:from>
      <xdr:col>13</xdr:col>
      <xdr:colOff>268200</xdr:colOff>
      <xdr:row>6</xdr:row>
      <xdr:rowOff>163440</xdr:rowOff>
    </xdr:from>
    <xdr:to>
      <xdr:col>14</xdr:col>
      <xdr:colOff>485640</xdr:colOff>
      <xdr:row>9</xdr:row>
      <xdr:rowOff>210600</xdr:rowOff>
    </xdr:to>
    <xdr:sp>
      <xdr:nvSpPr>
        <xdr:cNvPr id="13" name="テキスト ボックス 22"/>
        <xdr:cNvSpPr/>
      </xdr:nvSpPr>
      <xdr:spPr>
        <a:xfrm>
          <a:off x="9789480" y="2354040"/>
          <a:ext cx="991440" cy="79020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en-US" sz="1100" spc="-1" strike="noStrike">
              <a:solidFill>
                <a:srgbClr val="000000"/>
              </a:solidFill>
              <a:latin typeface="Meiryo UI"/>
              <a:ea typeface="Meiryo UI"/>
            </a:rPr>
            <a:t>―――――――――――――――――――――――</a:t>
          </a:r>
          <a:endParaRPr b="0" lang="en-US" sz="1100" spc="-1" strike="noStrike">
            <a:latin typeface="Noto Serif JP"/>
          </a:endParaRPr>
        </a:p>
      </xdr:txBody>
    </xdr:sp>
    <xdr:clientData/>
  </xdr:twoCellAnchor>
  <xdr:twoCellAnchor editAs="twoCell">
    <xdr:from>
      <xdr:col>12</xdr:col>
      <xdr:colOff>393120</xdr:colOff>
      <xdr:row>6</xdr:row>
      <xdr:rowOff>118080</xdr:rowOff>
    </xdr:from>
    <xdr:to>
      <xdr:col>12</xdr:col>
      <xdr:colOff>773640</xdr:colOff>
      <xdr:row>8</xdr:row>
      <xdr:rowOff>5040</xdr:rowOff>
    </xdr:to>
    <xdr:sp>
      <xdr:nvSpPr>
        <xdr:cNvPr id="14" name="加算記号 30"/>
        <xdr:cNvSpPr/>
      </xdr:nvSpPr>
      <xdr:spPr>
        <a:xfrm>
          <a:off x="9140400" y="2308680"/>
          <a:ext cx="380520" cy="382320"/>
        </a:xfrm>
        <a:prstGeom prst="mathPlus">
          <a:avLst>
            <a:gd name="adj1" fmla="val 23520"/>
          </a:avLst>
        </a:prstGeom>
        <a:solidFill>
          <a:srgbClr val="00addc"/>
        </a:solidFill>
        <a:ln>
          <a:solidFill>
            <a:srgbClr val="007fa2"/>
          </a:solidFill>
          <a:round/>
        </a:ln>
      </xdr:spPr>
      <xdr:style>
        <a:lnRef idx="2">
          <a:schemeClr val="accent4">
            <a:shade val="50000"/>
          </a:schemeClr>
        </a:lnRef>
        <a:fillRef idx="1">
          <a:schemeClr val="accent4"/>
        </a:fillRef>
        <a:effectRef idx="0">
          <a:schemeClr val="accent4"/>
        </a:effectRef>
        <a:fontRef idx="minor"/>
      </xdr:style>
    </xdr:sp>
    <xdr:clientData/>
  </xdr:twoCellAnchor>
  <xdr:twoCellAnchor editAs="twoCell">
    <xdr:from>
      <xdr:col>14</xdr:col>
      <xdr:colOff>50400</xdr:colOff>
      <xdr:row>6</xdr:row>
      <xdr:rowOff>96480</xdr:rowOff>
    </xdr:from>
    <xdr:to>
      <xdr:col>15</xdr:col>
      <xdr:colOff>231120</xdr:colOff>
      <xdr:row>10</xdr:row>
      <xdr:rowOff>230760</xdr:rowOff>
    </xdr:to>
    <xdr:sp>
      <xdr:nvSpPr>
        <xdr:cNvPr id="15" name="正方形/長方形 31"/>
        <xdr:cNvSpPr/>
      </xdr:nvSpPr>
      <xdr:spPr>
        <a:xfrm>
          <a:off x="10345680" y="2287080"/>
          <a:ext cx="954720" cy="1125000"/>
        </a:xfrm>
        <a:prstGeom prst="rect">
          <a:avLst/>
        </a:prstGeom>
        <a:solidFill>
          <a:schemeClr val="bg1"/>
        </a:solidFill>
        <a:ln w="9525">
          <a:solidFill>
            <a:srgbClr val="000000">
              <a:lumMod val="85000"/>
              <a:lumOff val="15000"/>
            </a:srgbClr>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14</xdr:col>
      <xdr:colOff>39600</xdr:colOff>
      <xdr:row>6</xdr:row>
      <xdr:rowOff>142920</xdr:rowOff>
    </xdr:from>
    <xdr:to>
      <xdr:col>15</xdr:col>
      <xdr:colOff>372600</xdr:colOff>
      <xdr:row>11</xdr:row>
      <xdr:rowOff>56880</xdr:rowOff>
    </xdr:to>
    <xdr:sp>
      <xdr:nvSpPr>
        <xdr:cNvPr id="16" name="テキスト ボックス 32"/>
        <xdr:cNvSpPr/>
      </xdr:nvSpPr>
      <xdr:spPr>
        <a:xfrm>
          <a:off x="10334880" y="2333520"/>
          <a:ext cx="1107000" cy="11523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en-US" sz="600" spc="-1" strike="noStrike">
              <a:solidFill>
                <a:srgbClr val="000000"/>
              </a:solidFill>
              <a:latin typeface="Meiryo UI"/>
              <a:ea typeface="Meiryo UI"/>
            </a:rPr>
            <a:t>Name List</a:t>
          </a:r>
          <a:endParaRPr b="0" lang="en-US" sz="600" spc="-1" strike="noStrike">
            <a:latin typeface="Noto Serif JP"/>
          </a:endParaRPr>
        </a:p>
        <a:p>
          <a:pPr>
            <a:lnSpc>
              <a:spcPct val="100000"/>
            </a:lnSpc>
          </a:pPr>
          <a:r>
            <a:rPr b="0" lang="en-US" sz="600" spc="-1" strike="noStrike">
              <a:solidFill>
                <a:srgbClr val="000000"/>
              </a:solidFill>
              <a:latin typeface="Meiryo UI"/>
              <a:ea typeface="Meiryo UI"/>
            </a:rPr>
            <a:t>―――――</a:t>
          </a:r>
          <a:r>
            <a:rPr b="0" lang="ja-JP" sz="600" spc="-1" strike="noStrike">
              <a:solidFill>
                <a:srgbClr val="000000"/>
              </a:solidFill>
              <a:latin typeface="Meiryo UI"/>
              <a:ea typeface="Meiryo UI"/>
            </a:rPr>
            <a:t>　―――――</a:t>
          </a:r>
          <a:endParaRPr b="0" lang="en-US" sz="600" spc="-1" strike="noStrike">
            <a:latin typeface="Noto Serif JP"/>
          </a:endParaRPr>
        </a:p>
        <a:p>
          <a:pPr>
            <a:lnSpc>
              <a:spcPct val="100000"/>
            </a:lnSpc>
          </a:pPr>
          <a:r>
            <a:rPr b="0" lang="en-US" sz="600" spc="-1" strike="noStrike">
              <a:solidFill>
                <a:srgbClr val="000000"/>
              </a:solidFill>
              <a:latin typeface="Meiryo UI"/>
              <a:ea typeface="Meiryo UI"/>
            </a:rPr>
            <a:t>―――――</a:t>
          </a:r>
          <a:r>
            <a:rPr b="0" lang="ja-JP" sz="600" spc="-1" strike="noStrike">
              <a:solidFill>
                <a:srgbClr val="000000"/>
              </a:solidFill>
              <a:latin typeface="Meiryo UI"/>
              <a:ea typeface="Meiryo UI"/>
            </a:rPr>
            <a:t>　―――――</a:t>
          </a:r>
          <a:endParaRPr b="0" lang="en-US" sz="600" spc="-1" strike="noStrike">
            <a:latin typeface="Noto Serif JP"/>
          </a:endParaRPr>
        </a:p>
        <a:p>
          <a:pPr>
            <a:lnSpc>
              <a:spcPct val="100000"/>
            </a:lnSpc>
          </a:pPr>
          <a:r>
            <a:rPr b="0" lang="en-US" sz="600" spc="-1" strike="noStrike">
              <a:solidFill>
                <a:srgbClr val="000000"/>
              </a:solidFill>
              <a:latin typeface="Meiryo UI"/>
              <a:ea typeface="Meiryo UI"/>
            </a:rPr>
            <a:t>―――――</a:t>
          </a:r>
          <a:r>
            <a:rPr b="0" lang="ja-JP" sz="600" spc="-1" strike="noStrike">
              <a:solidFill>
                <a:srgbClr val="000000"/>
              </a:solidFill>
              <a:latin typeface="Meiryo UI"/>
              <a:ea typeface="Meiryo UI"/>
            </a:rPr>
            <a:t>　―――――</a:t>
          </a:r>
          <a:endParaRPr b="0" lang="en-US" sz="600" spc="-1" strike="noStrike">
            <a:latin typeface="Noto Serif JP"/>
          </a:endParaRPr>
        </a:p>
        <a:p>
          <a:pPr>
            <a:lnSpc>
              <a:spcPct val="100000"/>
            </a:lnSpc>
          </a:pPr>
          <a:r>
            <a:rPr b="0" lang="en-US" sz="600" spc="-1" strike="noStrike">
              <a:solidFill>
                <a:srgbClr val="000000"/>
              </a:solidFill>
              <a:latin typeface="Meiryo UI"/>
              <a:ea typeface="Meiryo UI"/>
            </a:rPr>
            <a:t>―――――</a:t>
          </a:r>
          <a:r>
            <a:rPr b="0" lang="ja-JP" sz="600" spc="-1" strike="noStrike">
              <a:solidFill>
                <a:srgbClr val="000000"/>
              </a:solidFill>
              <a:latin typeface="Meiryo UI"/>
              <a:ea typeface="Meiryo UI"/>
            </a:rPr>
            <a:t>　―――――</a:t>
          </a:r>
          <a:endParaRPr b="0" lang="en-US" sz="600" spc="-1" strike="noStrike">
            <a:latin typeface="Noto Serif JP"/>
          </a:endParaRPr>
        </a:p>
        <a:p>
          <a:pPr>
            <a:lnSpc>
              <a:spcPct val="100000"/>
            </a:lnSpc>
          </a:pPr>
          <a:r>
            <a:rPr b="0" lang="en-US" sz="600" spc="-1" strike="noStrike">
              <a:solidFill>
                <a:srgbClr val="000000"/>
              </a:solidFill>
              <a:latin typeface="Meiryo UI"/>
              <a:ea typeface="Meiryo UI"/>
            </a:rPr>
            <a:t>―――――</a:t>
          </a:r>
          <a:r>
            <a:rPr b="0" lang="ja-JP" sz="600" spc="-1" strike="noStrike">
              <a:solidFill>
                <a:srgbClr val="000000"/>
              </a:solidFill>
              <a:latin typeface="Meiryo UI"/>
              <a:ea typeface="Meiryo UI"/>
            </a:rPr>
            <a:t>　―――――</a:t>
          </a:r>
          <a:endParaRPr b="0" lang="en-US" sz="600" spc="-1" strike="noStrike">
            <a:latin typeface="Noto Serif JP"/>
          </a:endParaRPr>
        </a:p>
        <a:p>
          <a:pPr>
            <a:lnSpc>
              <a:spcPct val="100000"/>
            </a:lnSpc>
          </a:pPr>
          <a:r>
            <a:rPr b="0" lang="en-US" sz="600" spc="-1" strike="noStrike">
              <a:solidFill>
                <a:srgbClr val="000000"/>
              </a:solidFill>
              <a:latin typeface="Meiryo UI"/>
              <a:ea typeface="Meiryo UI"/>
            </a:rPr>
            <a:t>―――――</a:t>
          </a:r>
          <a:r>
            <a:rPr b="0" lang="ja-JP" sz="600" spc="-1" strike="noStrike">
              <a:solidFill>
                <a:srgbClr val="000000"/>
              </a:solidFill>
              <a:latin typeface="Meiryo UI"/>
              <a:ea typeface="Meiryo UI"/>
            </a:rPr>
            <a:t>　―――――</a:t>
          </a:r>
          <a:endParaRPr b="0" lang="en-US" sz="600" spc="-1" strike="noStrike">
            <a:latin typeface="Noto Serif JP"/>
          </a:endParaRPr>
        </a:p>
        <a:p>
          <a:pPr>
            <a:lnSpc>
              <a:spcPct val="100000"/>
            </a:lnSpc>
          </a:pPr>
          <a:r>
            <a:rPr b="0" lang="en-US" sz="600" spc="-1" strike="noStrike">
              <a:solidFill>
                <a:srgbClr val="000000"/>
              </a:solidFill>
              <a:latin typeface="Meiryo UI"/>
              <a:ea typeface="Meiryo UI"/>
            </a:rPr>
            <a:t>―――――</a:t>
          </a:r>
          <a:r>
            <a:rPr b="0" lang="ja-JP" sz="600" spc="-1" strike="noStrike">
              <a:solidFill>
                <a:srgbClr val="000000"/>
              </a:solidFill>
              <a:latin typeface="Meiryo UI"/>
              <a:ea typeface="Meiryo UI"/>
            </a:rPr>
            <a:t>　―――――</a:t>
          </a:r>
          <a:endParaRPr b="0" lang="en-US" sz="600" spc="-1" strike="noStrike">
            <a:latin typeface="Noto Serif JP"/>
          </a:endParaRPr>
        </a:p>
        <a:p>
          <a:pPr>
            <a:lnSpc>
              <a:spcPct val="100000"/>
            </a:lnSpc>
          </a:pPr>
          <a:endParaRPr b="0" lang="en-US" sz="600" spc="-1" strike="noStrike">
            <a:latin typeface="Noto Serif JP"/>
          </a:endParaRPr>
        </a:p>
        <a:p>
          <a:pPr>
            <a:lnSpc>
              <a:spcPct val="100000"/>
            </a:lnSpc>
          </a:pPr>
          <a:endParaRPr b="0" lang="en-US" sz="600" spc="-1" strike="noStrike">
            <a:latin typeface="Noto Serif JP"/>
          </a:endParaRPr>
        </a:p>
        <a:p>
          <a:pPr>
            <a:lnSpc>
              <a:spcPct val="100000"/>
            </a:lnSpc>
          </a:pPr>
          <a:endParaRPr b="0" lang="en-US" sz="600" spc="-1" strike="noStrike">
            <a:latin typeface="Noto Serif JP"/>
          </a:endParaRPr>
        </a:p>
      </xdr:txBody>
    </xdr:sp>
    <xdr:clientData/>
  </xdr:twoCellAnchor>
  <xdr:twoCellAnchor editAs="twoCell">
    <xdr:from>
      <xdr:col>15</xdr:col>
      <xdr:colOff>315720</xdr:colOff>
      <xdr:row>6</xdr:row>
      <xdr:rowOff>162000</xdr:rowOff>
    </xdr:from>
    <xdr:to>
      <xdr:col>16</xdr:col>
      <xdr:colOff>64440</xdr:colOff>
      <xdr:row>7</xdr:row>
      <xdr:rowOff>189720</xdr:rowOff>
    </xdr:to>
    <xdr:sp>
      <xdr:nvSpPr>
        <xdr:cNvPr id="17" name="矢印: 右 33"/>
        <xdr:cNvSpPr/>
      </xdr:nvSpPr>
      <xdr:spPr>
        <a:xfrm>
          <a:off x="11385000" y="2352600"/>
          <a:ext cx="522720" cy="275400"/>
        </a:xfrm>
        <a:prstGeom prst="rightArrow">
          <a:avLst>
            <a:gd name="adj1" fmla="val 50000"/>
            <a:gd name="adj2" fmla="val 50000"/>
          </a:avLst>
        </a:prstGeom>
        <a:solidFill>
          <a:srgbClr val="00addc"/>
        </a:solidFill>
        <a:ln>
          <a:solidFill>
            <a:srgbClr val="007fa2"/>
          </a:solidFill>
          <a:round/>
        </a:ln>
      </xdr:spPr>
      <xdr:style>
        <a:lnRef idx="2">
          <a:schemeClr val="accent4">
            <a:shade val="50000"/>
          </a:schemeClr>
        </a:lnRef>
        <a:fillRef idx="1">
          <a:schemeClr val="accent4"/>
        </a:fillRef>
        <a:effectRef idx="0">
          <a:schemeClr val="accent4"/>
        </a:effectRef>
        <a:fontRef idx="minor"/>
      </xdr:style>
    </xdr:sp>
    <xdr:clientData/>
  </xdr:twoCellAnchor>
  <xdr:twoCellAnchor editAs="twoCell">
    <xdr:from>
      <xdr:col>15</xdr:col>
      <xdr:colOff>642240</xdr:colOff>
      <xdr:row>8</xdr:row>
      <xdr:rowOff>186480</xdr:rowOff>
    </xdr:from>
    <xdr:to>
      <xdr:col>18</xdr:col>
      <xdr:colOff>1490040</xdr:colOff>
      <xdr:row>10</xdr:row>
      <xdr:rowOff>83880</xdr:rowOff>
    </xdr:to>
    <xdr:sp>
      <xdr:nvSpPr>
        <xdr:cNvPr id="18" name="テキスト ボックス 34"/>
        <xdr:cNvSpPr/>
      </xdr:nvSpPr>
      <xdr:spPr>
        <a:xfrm>
          <a:off x="11711520" y="2872440"/>
          <a:ext cx="3315600" cy="3927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en-US" sz="1400" spc="-1" strike="noStrike">
              <a:solidFill>
                <a:srgbClr val="000000"/>
              </a:solidFill>
              <a:latin typeface="Meiryo UI"/>
              <a:ea typeface="Meiryo UI"/>
            </a:rPr>
            <a:t>shien@tif.ne.jp</a:t>
          </a:r>
          <a:endParaRPr b="0" lang="en-US" sz="1400" spc="-1" strike="noStrike">
            <a:latin typeface="Noto Serif JP"/>
          </a:endParaRPr>
        </a:p>
      </xdr:txBody>
    </xdr:sp>
    <xdr:clientData/>
  </xdr:twoCellAnchor>
  <xdr:twoCellAnchor editAs="twoCell">
    <xdr:from>
      <xdr:col>8</xdr:col>
      <xdr:colOff>672120</xdr:colOff>
      <xdr:row>10</xdr:row>
      <xdr:rowOff>235080</xdr:rowOff>
    </xdr:from>
    <xdr:to>
      <xdr:col>9</xdr:col>
      <xdr:colOff>179280</xdr:colOff>
      <xdr:row>12</xdr:row>
      <xdr:rowOff>179280</xdr:rowOff>
    </xdr:to>
    <xdr:sp>
      <xdr:nvSpPr>
        <xdr:cNvPr id="19" name="直線コネクタ 35"/>
        <xdr:cNvSpPr/>
      </xdr:nvSpPr>
      <xdr:spPr>
        <a:xfrm flipH="1">
          <a:off x="6323040" y="3416400"/>
          <a:ext cx="281160" cy="439560"/>
        </a:xfrm>
        <a:prstGeom prst="line">
          <a:avLst/>
        </a:prstGeom>
        <a:ln>
          <a:solidFill>
            <a:srgbClr val="000000"/>
          </a:solidFill>
          <a:prstDash val="dash"/>
          <a:round/>
        </a:ln>
      </xdr:spPr>
      <xdr:style>
        <a:lnRef idx="1">
          <a:schemeClr val="accent1"/>
        </a:lnRef>
        <a:fillRef idx="0">
          <a:schemeClr val="accent1"/>
        </a:fillRef>
        <a:effectRef idx="0">
          <a:schemeClr val="accent1"/>
        </a:effectRef>
        <a:fontRef idx="minor"/>
      </xdr:style>
    </xdr:sp>
    <xdr:clientData/>
  </xdr:twoCellAnchor>
  <xdr:twoCellAnchor editAs="twoCell">
    <xdr:from>
      <xdr:col>16</xdr:col>
      <xdr:colOff>79920</xdr:colOff>
      <xdr:row>10</xdr:row>
      <xdr:rowOff>198360</xdr:rowOff>
    </xdr:from>
    <xdr:to>
      <xdr:col>16</xdr:col>
      <xdr:colOff>399960</xdr:colOff>
      <xdr:row>11</xdr:row>
      <xdr:rowOff>230400</xdr:rowOff>
    </xdr:to>
    <xdr:sp>
      <xdr:nvSpPr>
        <xdr:cNvPr id="20" name="直線コネクタ 36"/>
        <xdr:cNvSpPr/>
      </xdr:nvSpPr>
      <xdr:spPr>
        <a:xfrm flipH="1">
          <a:off x="11923200" y="3379680"/>
          <a:ext cx="320040" cy="279720"/>
        </a:xfrm>
        <a:prstGeom prst="line">
          <a:avLst/>
        </a:prstGeom>
        <a:ln>
          <a:solidFill>
            <a:srgbClr val="000000"/>
          </a:solidFill>
          <a:prstDash val="dash"/>
          <a:round/>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21</xdr:row>
      <xdr:rowOff>208080</xdr:rowOff>
    </xdr:from>
    <xdr:to>
      <xdr:col>9</xdr:col>
      <xdr:colOff>106200</xdr:colOff>
      <xdr:row>23</xdr:row>
      <xdr:rowOff>40680</xdr:rowOff>
    </xdr:to>
    <xdr:sp>
      <xdr:nvSpPr>
        <xdr:cNvPr id="21" name="テキスト ボックス 39"/>
        <xdr:cNvSpPr/>
      </xdr:nvSpPr>
      <xdr:spPr>
        <a:xfrm>
          <a:off x="0" y="6113520"/>
          <a:ext cx="6531120" cy="3279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gn="ctr">
            <a:lnSpc>
              <a:spcPct val="100000"/>
            </a:lnSpc>
          </a:pPr>
          <a:r>
            <a:rPr b="0" lang="en-US" sz="1100" spc="-1" strike="noStrike">
              <a:solidFill>
                <a:srgbClr val="000000"/>
              </a:solidFill>
              <a:latin typeface="Arial"/>
              <a:ea typeface="Meiryo UI"/>
            </a:rPr>
            <a:t>Q. What documents need to be submitted in order for my application to be processed?</a:t>
          </a:r>
          <a:endParaRPr b="0" lang="en-US" sz="1100" spc="-1" strike="noStrike">
            <a:latin typeface="Noto Serif JP"/>
          </a:endParaRPr>
        </a:p>
        <a:p>
          <a:pPr algn="ctr">
            <a:lnSpc>
              <a:spcPct val="100000"/>
            </a:lnSpc>
          </a:pPr>
          <a:endParaRPr b="0" lang="en-US" sz="1100" spc="-1" strike="noStrike">
            <a:latin typeface="Noto Serif JP"/>
          </a:endParaRPr>
        </a:p>
      </xdr:txBody>
    </xdr:sp>
    <xdr:clientData/>
  </xdr:twoCellAnchor>
  <xdr:twoCellAnchor editAs="twoCell">
    <xdr:from>
      <xdr:col>1</xdr:col>
      <xdr:colOff>540000</xdr:colOff>
      <xdr:row>22</xdr:row>
      <xdr:rowOff>182160</xdr:rowOff>
    </xdr:from>
    <xdr:to>
      <xdr:col>6</xdr:col>
      <xdr:colOff>293760</xdr:colOff>
      <xdr:row>23</xdr:row>
      <xdr:rowOff>230760</xdr:rowOff>
    </xdr:to>
    <xdr:sp>
      <xdr:nvSpPr>
        <xdr:cNvPr id="22" name="テキスト ボックス 40"/>
        <xdr:cNvSpPr/>
      </xdr:nvSpPr>
      <xdr:spPr>
        <a:xfrm>
          <a:off x="772560" y="6335280"/>
          <a:ext cx="3623760" cy="29628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en-US" sz="1100" spc="-1" strike="noStrike" u="sng">
              <a:solidFill>
                <a:srgbClr val="000000"/>
              </a:solidFill>
              <a:uFillTx/>
              <a:latin typeface="Arial"/>
              <a:ea typeface="Meiryo UI"/>
            </a:rPr>
            <a:t>A. Please submit the documents listed below</a:t>
          </a:r>
          <a:endParaRPr b="0" lang="en-US" sz="1100" spc="-1" strike="noStrike">
            <a:latin typeface="Noto Serif JP"/>
          </a:endParaRPr>
        </a:p>
      </xdr:txBody>
    </xdr:sp>
    <xdr:clientData/>
  </xdr:twoCellAnchor>
  <xdr:twoCellAnchor editAs="twoCell">
    <xdr:from>
      <xdr:col>0</xdr:col>
      <xdr:colOff>225360</xdr:colOff>
      <xdr:row>23</xdr:row>
      <xdr:rowOff>230400</xdr:rowOff>
    </xdr:from>
    <xdr:to>
      <xdr:col>6</xdr:col>
      <xdr:colOff>388800</xdr:colOff>
      <xdr:row>34</xdr:row>
      <xdr:rowOff>192960</xdr:rowOff>
    </xdr:to>
    <xdr:sp>
      <xdr:nvSpPr>
        <xdr:cNvPr id="23" name="テキスト ボックス 41"/>
        <xdr:cNvSpPr/>
      </xdr:nvSpPr>
      <xdr:spPr>
        <a:xfrm>
          <a:off x="225360" y="6631200"/>
          <a:ext cx="4266000" cy="24487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en-US" sz="1000" spc="-1" strike="noStrike">
              <a:solidFill>
                <a:srgbClr val="000000"/>
              </a:solidFill>
              <a:latin typeface="Arial"/>
              <a:ea typeface="Meiryo UI"/>
            </a:rPr>
            <a:t>Items to submit between 35 and 7 days before the tour start date</a:t>
          </a:r>
          <a:endParaRPr b="0" lang="en-US" sz="1000" spc="-1" strike="noStrike">
            <a:latin typeface="Noto Serif JP"/>
          </a:endParaRPr>
        </a:p>
        <a:p>
          <a:pPr>
            <a:lnSpc>
              <a:spcPct val="100000"/>
            </a:lnSpc>
          </a:pPr>
          <a:r>
            <a:rPr b="0" lang="en-US" sz="1000" spc="-1" strike="noStrike">
              <a:solidFill>
                <a:srgbClr val="000000"/>
              </a:solidFill>
              <a:latin typeface="Arial"/>
              <a:ea typeface="Meiryo UI"/>
            </a:rPr>
            <a:t>□</a:t>
          </a:r>
          <a:r>
            <a:rPr b="0" lang="ja-JP" sz="1000" spc="-1" strike="noStrike">
              <a:solidFill>
                <a:srgbClr val="000000"/>
              </a:solidFill>
              <a:latin typeface="Arial"/>
              <a:ea typeface="Meiryo UI"/>
            </a:rPr>
            <a:t>　</a:t>
          </a:r>
          <a:r>
            <a:rPr b="0" lang="en-US" sz="1000" spc="-1" strike="noStrike">
              <a:solidFill>
                <a:srgbClr val="000000"/>
              </a:solidFill>
              <a:latin typeface="Arial"/>
              <a:ea typeface="Meiryo UI"/>
            </a:rPr>
            <a:t>Form #1: Travel Product Development Subsidy</a:t>
          </a:r>
          <a:r>
            <a:rPr b="0" lang="en-US" sz="1000" spc="-1" strike="noStrike">
              <a:solidFill>
                <a:srgbClr val="000000"/>
              </a:solidFill>
              <a:latin typeface="Arial"/>
              <a:ea typeface="Meiryo UI"/>
            </a:rPr>
            <a:t> Application Form</a:t>
          </a:r>
          <a:endParaRPr b="0" lang="en-US" sz="1000" spc="-1" strike="noStrike">
            <a:latin typeface="Noto Serif JP"/>
          </a:endParaRPr>
        </a:p>
        <a:p>
          <a:pPr>
            <a:lnSpc>
              <a:spcPct val="100000"/>
            </a:lnSpc>
          </a:pPr>
          <a:r>
            <a:rPr b="0" lang="en-US" sz="1000" spc="-1" strike="noStrike">
              <a:solidFill>
                <a:srgbClr val="000000"/>
              </a:solidFill>
              <a:latin typeface="Arial"/>
              <a:ea typeface="Meiryo UI"/>
            </a:rPr>
            <a:t>□</a:t>
          </a:r>
          <a:r>
            <a:rPr b="0" lang="ja-JP" sz="1000" spc="-1" strike="noStrike">
              <a:solidFill>
                <a:srgbClr val="000000"/>
              </a:solidFill>
              <a:latin typeface="Arial"/>
              <a:ea typeface="Meiryo UI"/>
            </a:rPr>
            <a:t>　</a:t>
          </a:r>
          <a:r>
            <a:rPr b="0" lang="en-US" sz="1000" spc="-1" strike="noStrike">
              <a:solidFill>
                <a:srgbClr val="000000"/>
              </a:solidFill>
              <a:latin typeface="Arial"/>
              <a:ea typeface="Meiryo UI"/>
            </a:rPr>
            <a:t>Sheet B: Tour Details and Info</a:t>
          </a:r>
          <a:endParaRPr b="0" lang="en-US" sz="1000" spc="-1" strike="noStrike">
            <a:latin typeface="Noto Serif JP"/>
          </a:endParaRPr>
        </a:p>
        <a:p>
          <a:pPr>
            <a:lnSpc>
              <a:spcPct val="100000"/>
            </a:lnSpc>
          </a:pPr>
          <a:r>
            <a:rPr b="0" lang="en-US" sz="1000" spc="-1" strike="noStrike">
              <a:solidFill>
                <a:srgbClr val="000000"/>
              </a:solidFill>
              <a:latin typeface="Arial"/>
              <a:ea typeface="Meiryo UI"/>
            </a:rPr>
            <a:t>□</a:t>
          </a:r>
          <a:r>
            <a:rPr b="0" lang="ja-JP" sz="1000" spc="-1" strike="noStrike">
              <a:solidFill>
                <a:srgbClr val="000000"/>
              </a:solidFill>
              <a:latin typeface="Arial"/>
              <a:ea typeface="Meiryo UI"/>
            </a:rPr>
            <a:t>　</a:t>
          </a:r>
          <a:r>
            <a:rPr b="0" lang="en-US" sz="1000" spc="-1" strike="noStrike">
              <a:solidFill>
                <a:srgbClr val="000000"/>
              </a:solidFill>
              <a:latin typeface="Arial"/>
              <a:ea typeface="Meiryo UI"/>
            </a:rPr>
            <a:t>Tour Itinerary</a:t>
          </a:r>
          <a:endParaRPr b="0" lang="en-US" sz="1000" spc="-1" strike="noStrike">
            <a:latin typeface="Noto Serif JP"/>
          </a:endParaRPr>
        </a:p>
        <a:p>
          <a:pPr>
            <a:lnSpc>
              <a:spcPct val="100000"/>
            </a:lnSpc>
          </a:pPr>
          <a:r>
            <a:rPr b="0" lang="en-US" sz="1000" spc="-1" strike="noStrike">
              <a:solidFill>
                <a:srgbClr val="000000"/>
              </a:solidFill>
              <a:latin typeface="Arial"/>
              <a:ea typeface="Meiryo UI"/>
            </a:rPr>
            <a:t>□</a:t>
          </a:r>
          <a:r>
            <a:rPr b="0" lang="ja-JP" sz="1000" spc="-1" strike="noStrike">
              <a:solidFill>
                <a:srgbClr val="000000"/>
              </a:solidFill>
              <a:latin typeface="Arial"/>
              <a:ea typeface="Meiryo UI"/>
            </a:rPr>
            <a:t>　</a:t>
          </a:r>
          <a:r>
            <a:rPr b="0" lang="en-US" sz="1000" spc="-1" strike="noStrike">
              <a:solidFill>
                <a:srgbClr val="000000"/>
              </a:solidFill>
              <a:latin typeface="Arial"/>
              <a:ea typeface="Meiryo UI"/>
            </a:rPr>
            <a:t>Documents verifying the application details</a:t>
          </a:r>
          <a:endParaRPr b="0" lang="en-US" sz="1000" spc="-1" strike="noStrike">
            <a:latin typeface="Noto Serif JP"/>
          </a:endParaRPr>
        </a:p>
        <a:p>
          <a:pPr>
            <a:lnSpc>
              <a:spcPct val="100000"/>
            </a:lnSpc>
          </a:pPr>
          <a:r>
            <a:rPr b="0" lang="en-US" sz="1000" spc="-1" strike="noStrike">
              <a:solidFill>
                <a:srgbClr val="000000"/>
              </a:solidFill>
              <a:latin typeface="Arial"/>
              <a:ea typeface="Meiryo UI"/>
            </a:rPr>
            <a:t>□</a:t>
          </a:r>
          <a:r>
            <a:rPr b="0" lang="ja-JP" sz="1000" spc="-1" strike="noStrike">
              <a:solidFill>
                <a:srgbClr val="000000"/>
              </a:solidFill>
              <a:latin typeface="Arial"/>
              <a:ea typeface="Meiryo UI"/>
            </a:rPr>
            <a:t>　</a:t>
          </a:r>
          <a:r>
            <a:rPr b="0" lang="vi-VN" sz="1000" spc="-1" strike="noStrike">
              <a:solidFill>
                <a:srgbClr val="000000"/>
              </a:solidFill>
              <a:latin typeface="Arial"/>
              <a:ea typeface="Meiryo UI"/>
            </a:rPr>
            <a:t>Applicant Information Sheet</a:t>
          </a:r>
          <a:endParaRPr b="0" lang="en-US" sz="1000" spc="-1" strike="noStrike">
            <a:latin typeface="Noto Serif JP"/>
          </a:endParaRPr>
        </a:p>
        <a:p>
          <a:pPr>
            <a:lnSpc>
              <a:spcPct val="100000"/>
            </a:lnSpc>
          </a:pPr>
          <a:r>
            <a:rPr b="0" lang="vi-VN" sz="1100" spc="-1" strike="noStrike">
              <a:solidFill>
                <a:srgbClr val="000000"/>
              </a:solidFill>
              <a:latin typeface="Meiryo UI"/>
              <a:ea typeface="Meiryo UI"/>
            </a:rPr>
            <a:t>□ </a:t>
          </a:r>
          <a:r>
            <a:rPr b="0" lang="en-US" sz="1000" spc="-1" strike="noStrike">
              <a:solidFill>
                <a:srgbClr val="000000"/>
              </a:solidFill>
              <a:latin typeface="Arial"/>
              <a:ea typeface="Meiryo UI"/>
            </a:rPr>
            <a:t>Copies of the business cards of the corporate representative </a:t>
          </a:r>
          <a:endParaRPr b="0" lang="en-US" sz="1000" spc="-1" strike="noStrike">
            <a:latin typeface="Noto Serif JP"/>
          </a:endParaRPr>
        </a:p>
        <a:p>
          <a:pPr>
            <a:lnSpc>
              <a:spcPct val="100000"/>
            </a:lnSpc>
          </a:pPr>
          <a:r>
            <a:rPr b="0" lang="ja-JP" sz="1000" spc="-1" strike="noStrike">
              <a:solidFill>
                <a:srgbClr val="000000"/>
              </a:solidFill>
              <a:latin typeface="Arial"/>
              <a:ea typeface="Meiryo UI"/>
            </a:rPr>
            <a:t>　　 </a:t>
          </a:r>
          <a:r>
            <a:rPr b="0" lang="en-US" sz="1000" spc="-1" strike="noStrike">
              <a:solidFill>
                <a:srgbClr val="000000"/>
              </a:solidFill>
              <a:latin typeface="Arial"/>
              <a:ea typeface="Meiryo UI"/>
            </a:rPr>
            <a:t>and / or the person in charge of the application</a:t>
          </a:r>
          <a:endParaRPr b="0" lang="en-US" sz="1000" spc="-1" strike="noStrike">
            <a:latin typeface="Noto Serif JP"/>
          </a:endParaRPr>
        </a:p>
        <a:p>
          <a:pPr>
            <a:lnSpc>
              <a:spcPct val="100000"/>
            </a:lnSpc>
          </a:pPr>
          <a:r>
            <a:rPr b="0" lang="en-US" sz="1000" spc="-1" strike="noStrike">
              <a:solidFill>
                <a:srgbClr val="000000"/>
              </a:solidFill>
              <a:latin typeface="Arial"/>
              <a:ea typeface="Meiryo UI"/>
            </a:rPr>
            <a:t>□  </a:t>
          </a:r>
          <a:r>
            <a:rPr b="0" lang="en-US" sz="1000" spc="-1" strike="noStrike">
              <a:solidFill>
                <a:srgbClr val="000000"/>
              </a:solidFill>
              <a:latin typeface="Arial"/>
              <a:ea typeface="Meiryo UI"/>
            </a:rPr>
            <a:t>A Copy of the passbook for the bank account to be </a:t>
          </a:r>
          <a:endParaRPr b="0" lang="en-US" sz="1000" spc="-1" strike="noStrike">
            <a:latin typeface="Noto Serif JP"/>
          </a:endParaRPr>
        </a:p>
        <a:p>
          <a:pPr>
            <a:lnSpc>
              <a:spcPct val="100000"/>
            </a:lnSpc>
          </a:pPr>
          <a:r>
            <a:rPr b="0" lang="en-US" sz="1000" spc="-1" strike="noStrike">
              <a:solidFill>
                <a:srgbClr val="000000"/>
              </a:solidFill>
              <a:latin typeface="Arial"/>
              <a:ea typeface="Meiryo UI"/>
            </a:rPr>
            <a:t>      </a:t>
          </a:r>
          <a:r>
            <a:rPr b="0" lang="en-US" sz="1000" spc="-1" strike="noStrike">
              <a:solidFill>
                <a:srgbClr val="000000"/>
              </a:solidFill>
              <a:latin typeface="Arial"/>
              <a:ea typeface="Meiryo UI"/>
            </a:rPr>
            <a:t>transferred into (or: Internet bank account information)</a:t>
          </a:r>
          <a:endParaRPr b="0" lang="en-US" sz="1000" spc="-1" strike="noStrike">
            <a:latin typeface="Noto Serif JP"/>
          </a:endParaRPr>
        </a:p>
        <a:p>
          <a:pPr>
            <a:lnSpc>
              <a:spcPct val="100000"/>
            </a:lnSpc>
          </a:pPr>
          <a:endParaRPr b="0" lang="en-US" sz="1000" spc="-1" strike="noStrike">
            <a:latin typeface="Noto Serif JP"/>
          </a:endParaRPr>
        </a:p>
        <a:p>
          <a:pPr>
            <a:lnSpc>
              <a:spcPct val="100000"/>
            </a:lnSpc>
          </a:pPr>
          <a:endParaRPr b="0" lang="en-US" sz="1000" spc="-1" strike="noStrike">
            <a:latin typeface="Noto Serif JP"/>
          </a:endParaRPr>
        </a:p>
        <a:p>
          <a:pPr>
            <a:lnSpc>
              <a:spcPct val="100000"/>
            </a:lnSpc>
          </a:pPr>
          <a:endParaRPr b="0" lang="en-US" sz="1000" spc="-1" strike="noStrike">
            <a:latin typeface="Noto Serif JP"/>
          </a:endParaRPr>
        </a:p>
      </xdr:txBody>
    </xdr:sp>
    <xdr:clientData/>
  </xdr:twoCellAnchor>
  <xdr:twoCellAnchor editAs="twoCell">
    <xdr:from>
      <xdr:col>6</xdr:col>
      <xdr:colOff>266760</xdr:colOff>
      <xdr:row>23</xdr:row>
      <xdr:rowOff>86040</xdr:rowOff>
    </xdr:from>
    <xdr:to>
      <xdr:col>16</xdr:col>
      <xdr:colOff>387360</xdr:colOff>
      <xdr:row>37</xdr:row>
      <xdr:rowOff>183960</xdr:rowOff>
    </xdr:to>
    <xdr:sp>
      <xdr:nvSpPr>
        <xdr:cNvPr id="24" name="テキスト ボックス 42"/>
        <xdr:cNvSpPr/>
      </xdr:nvSpPr>
      <xdr:spPr>
        <a:xfrm>
          <a:off x="4369320" y="6486840"/>
          <a:ext cx="7861320" cy="318420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endParaRPr b="0" lang="en-US" sz="1000" spc="-1" strike="noStrike">
            <a:latin typeface="Noto Serif JP"/>
          </a:endParaRPr>
        </a:p>
        <a:p>
          <a:pPr>
            <a:lnSpc>
              <a:spcPct val="100000"/>
            </a:lnSpc>
          </a:pPr>
          <a:r>
            <a:rPr b="1" lang="en-US" sz="1000" spc="-1" strike="noStrike">
              <a:solidFill>
                <a:srgbClr val="000000"/>
              </a:solidFill>
              <a:latin typeface="Arial"/>
              <a:ea typeface="Meiryo UI"/>
            </a:rPr>
            <a:t>Items to submit within 14 days of the tour ending</a:t>
          </a:r>
          <a:endParaRPr b="0" lang="en-US" sz="1000" spc="-1" strike="noStrike">
            <a:latin typeface="Noto Serif JP"/>
          </a:endParaRPr>
        </a:p>
        <a:p>
          <a:pPr>
            <a:lnSpc>
              <a:spcPct val="100000"/>
            </a:lnSpc>
          </a:pPr>
          <a:r>
            <a:rPr b="0" lang="en-US" sz="1000" spc="-1" strike="noStrike">
              <a:solidFill>
                <a:srgbClr val="000000"/>
              </a:solidFill>
              <a:latin typeface="Arial"/>
              <a:ea typeface="Meiryo UI"/>
            </a:rPr>
            <a:t>□</a:t>
          </a:r>
          <a:r>
            <a:rPr b="0" lang="ja-JP" sz="1000" spc="-1" strike="noStrike">
              <a:solidFill>
                <a:srgbClr val="000000"/>
              </a:solidFill>
              <a:latin typeface="Arial"/>
              <a:ea typeface="Meiryo UI"/>
            </a:rPr>
            <a:t>　</a:t>
          </a:r>
          <a:r>
            <a:rPr b="0" lang="en-US" sz="1000" spc="-1" strike="noStrike">
              <a:solidFill>
                <a:srgbClr val="000000"/>
              </a:solidFill>
              <a:latin typeface="Arial"/>
              <a:ea typeface="Meiryo UI"/>
            </a:rPr>
            <a:t>Form #3: Performance Report and Invoice</a:t>
          </a:r>
          <a:endParaRPr b="0" lang="en-US" sz="1000" spc="-1" strike="noStrike">
            <a:latin typeface="Noto Serif JP"/>
          </a:endParaRPr>
        </a:p>
        <a:p>
          <a:pPr>
            <a:lnSpc>
              <a:spcPct val="100000"/>
            </a:lnSpc>
          </a:pPr>
          <a:r>
            <a:rPr b="0" lang="en-US" sz="1000" spc="-1" strike="noStrike">
              <a:solidFill>
                <a:srgbClr val="000000"/>
              </a:solidFill>
              <a:latin typeface="Arial"/>
              <a:ea typeface="Meiryo UI"/>
            </a:rPr>
            <a:t>□</a:t>
          </a:r>
          <a:r>
            <a:rPr b="0" lang="ja-JP" sz="1000" spc="-1" strike="noStrike">
              <a:solidFill>
                <a:srgbClr val="000000"/>
              </a:solidFill>
              <a:latin typeface="Arial"/>
              <a:ea typeface="Meiryo UI"/>
            </a:rPr>
            <a:t>　</a:t>
          </a:r>
          <a:r>
            <a:rPr b="0" lang="en-US" sz="1000" spc="-1" strike="noStrike">
              <a:solidFill>
                <a:srgbClr val="000000"/>
              </a:solidFill>
              <a:latin typeface="Arial"/>
              <a:ea typeface="Meiryo UI"/>
            </a:rPr>
            <a:t>Sheet B: Tour Details and Info</a:t>
          </a:r>
          <a:endParaRPr b="0" lang="en-US" sz="1000" spc="-1" strike="noStrike">
            <a:latin typeface="Noto Serif JP"/>
          </a:endParaRPr>
        </a:p>
        <a:p>
          <a:pPr>
            <a:lnSpc>
              <a:spcPct val="100000"/>
            </a:lnSpc>
          </a:pPr>
          <a:r>
            <a:rPr b="0" lang="en-US" sz="1000" spc="-1" strike="noStrike">
              <a:solidFill>
                <a:srgbClr val="000000"/>
              </a:solidFill>
              <a:latin typeface="Arial"/>
              <a:ea typeface="Meiryo UI"/>
            </a:rPr>
            <a:t>□</a:t>
          </a:r>
          <a:r>
            <a:rPr b="0" lang="ja-JP" sz="1000" spc="-1" strike="noStrike">
              <a:solidFill>
                <a:srgbClr val="000000"/>
              </a:solidFill>
              <a:latin typeface="Arial"/>
              <a:ea typeface="Meiryo UI"/>
            </a:rPr>
            <a:t>　</a:t>
          </a:r>
          <a:r>
            <a:rPr b="0" lang="en-US" sz="1000" spc="-1" strike="noStrike">
              <a:solidFill>
                <a:srgbClr val="000000"/>
              </a:solidFill>
              <a:latin typeface="Arial"/>
              <a:ea typeface="Meiryo UI"/>
            </a:rPr>
            <a:t>Final Itinerary</a:t>
          </a:r>
          <a:endParaRPr b="0" lang="en-US" sz="1000" spc="-1" strike="noStrike">
            <a:latin typeface="Noto Serif JP"/>
          </a:endParaRPr>
        </a:p>
        <a:p>
          <a:pPr>
            <a:lnSpc>
              <a:spcPct val="100000"/>
            </a:lnSpc>
          </a:pPr>
          <a:r>
            <a:rPr b="0" lang="en-US" sz="1000" spc="-1" strike="noStrike">
              <a:solidFill>
                <a:srgbClr val="000000"/>
              </a:solidFill>
              <a:latin typeface="Arial"/>
              <a:ea typeface="Meiryo UI"/>
            </a:rPr>
            <a:t>□</a:t>
          </a:r>
          <a:r>
            <a:rPr b="0" lang="ja-JP" sz="1000" spc="-1" strike="noStrike">
              <a:solidFill>
                <a:srgbClr val="000000"/>
              </a:solidFill>
              <a:latin typeface="Arial"/>
              <a:ea typeface="Meiryo UI"/>
            </a:rPr>
            <a:t>　</a:t>
          </a:r>
          <a:r>
            <a:rPr b="0" lang="en-US" sz="1000" spc="-1" strike="noStrike">
              <a:solidFill>
                <a:srgbClr val="000000"/>
              </a:solidFill>
              <a:latin typeface="Arial"/>
              <a:ea typeface="Meiryo UI"/>
            </a:rPr>
            <a:t>Final Participant List</a:t>
          </a:r>
          <a:endParaRPr b="0" lang="en-US" sz="1000" spc="-1" strike="noStrike">
            <a:latin typeface="Noto Serif JP"/>
          </a:endParaRPr>
        </a:p>
        <a:p>
          <a:pPr>
            <a:lnSpc>
              <a:spcPct val="100000"/>
            </a:lnSpc>
          </a:pPr>
          <a:r>
            <a:rPr b="0" lang="en-US" sz="1000" spc="-1" strike="noStrike">
              <a:solidFill>
                <a:srgbClr val="000000"/>
              </a:solidFill>
              <a:latin typeface="Arial"/>
              <a:ea typeface="Meiryo UI"/>
            </a:rPr>
            <a:t>□</a:t>
          </a:r>
          <a:r>
            <a:rPr b="0" lang="ja-JP" sz="1000" spc="-1" strike="noStrike">
              <a:solidFill>
                <a:srgbClr val="000000"/>
              </a:solidFill>
              <a:latin typeface="Arial"/>
              <a:ea typeface="Meiryo UI"/>
            </a:rPr>
            <a:t>　</a:t>
          </a:r>
          <a:r>
            <a:rPr b="0" lang="en-US" sz="1000" spc="-1" strike="noStrike">
              <a:solidFill>
                <a:srgbClr val="000000"/>
              </a:solidFill>
              <a:latin typeface="Arial"/>
              <a:ea typeface="Meiryo UI"/>
            </a:rPr>
            <a:t>Copies of the accommodation certificates</a:t>
          </a:r>
          <a:endParaRPr b="0" lang="en-US" sz="1000" spc="-1" strike="noStrike">
            <a:latin typeface="Noto Serif JP"/>
          </a:endParaRPr>
        </a:p>
        <a:p>
          <a:pPr>
            <a:lnSpc>
              <a:spcPct val="100000"/>
            </a:lnSpc>
          </a:pPr>
          <a:r>
            <a:rPr b="0" lang="en-US" sz="900" spc="-1" strike="noStrike">
              <a:solidFill>
                <a:srgbClr val="ff0000"/>
              </a:solidFill>
              <a:latin typeface="Arial"/>
              <a:ea typeface="Meiryo UI"/>
            </a:rPr>
            <a:t>       ※</a:t>
          </a:r>
          <a:r>
            <a:rPr b="0" lang="en-US" sz="900" spc="-1" strike="noStrike">
              <a:solidFill>
                <a:srgbClr val="ff0000"/>
              </a:solidFill>
              <a:latin typeface="Arial"/>
              <a:ea typeface="Meiryo UI"/>
            </a:rPr>
            <a:t>Only those with the number of guests clearly indicated will be accepted.</a:t>
          </a:r>
          <a:endParaRPr b="0" lang="en-US" sz="900" spc="-1" strike="noStrike">
            <a:latin typeface="Noto Serif JP"/>
          </a:endParaRPr>
        </a:p>
        <a:p>
          <a:pPr>
            <a:lnSpc>
              <a:spcPct val="100000"/>
            </a:lnSpc>
          </a:pPr>
          <a:r>
            <a:rPr b="0" lang="en-US" sz="900" spc="-1" strike="noStrike">
              <a:solidFill>
                <a:srgbClr val="000000"/>
              </a:solidFill>
              <a:latin typeface="Arial"/>
              <a:ea typeface="Meiryo UI"/>
            </a:rPr>
            <a:t>       </a:t>
          </a:r>
          <a:r>
            <a:rPr b="0" lang="en-US" sz="900" spc="-1" strike="noStrike">
              <a:solidFill>
                <a:srgbClr val="000000"/>
              </a:solidFill>
              <a:latin typeface="Arial"/>
              <a:ea typeface="Meiryo UI"/>
            </a:rPr>
            <a:t>(1) Accommodation certificate (issued by the accommodation facility) </a:t>
          </a:r>
          <a:endParaRPr b="0" lang="en-US" sz="900" spc="-1" strike="noStrike">
            <a:latin typeface="Noto Serif JP"/>
          </a:endParaRPr>
        </a:p>
        <a:p>
          <a:pPr>
            <a:lnSpc>
              <a:spcPct val="100000"/>
            </a:lnSpc>
          </a:pPr>
          <a:r>
            <a:rPr b="0" lang="ja-JP" sz="900" spc="-1" strike="noStrike">
              <a:solidFill>
                <a:srgbClr val="002060"/>
              </a:solidFill>
              <a:latin typeface="Arial"/>
              <a:ea typeface="Meiryo UI"/>
            </a:rPr>
            <a:t>　　　　 </a:t>
          </a:r>
          <a:r>
            <a:rPr b="0" lang="en-US" sz="900" spc="-1" strike="noStrike">
              <a:solidFill>
                <a:srgbClr val="0046e2"/>
              </a:solidFill>
              <a:latin typeface="Arial"/>
              <a:ea typeface="Meiryo UI"/>
            </a:rPr>
            <a:t>→</a:t>
          </a:r>
          <a:r>
            <a:rPr b="0" lang="en-US" sz="900" spc="-1" strike="noStrike">
              <a:solidFill>
                <a:srgbClr val="0046e2"/>
              </a:solidFill>
              <a:latin typeface="Arial"/>
              <a:ea typeface="Meiryo UI"/>
            </a:rPr>
            <a:t>The seal of the accommodation facility must be stamped</a:t>
          </a:r>
          <a:r>
            <a:rPr b="0" lang="en-US" sz="900" spc="-1" strike="noStrike">
              <a:solidFill>
                <a:srgbClr val="0070c0"/>
              </a:solidFill>
              <a:latin typeface="Arial"/>
              <a:ea typeface="Meiryo UI"/>
            </a:rPr>
            <a:t>.</a:t>
          </a:r>
          <a:r>
            <a:rPr b="0" lang="ja-JP" sz="900" spc="-1" strike="noStrike">
              <a:solidFill>
                <a:srgbClr val="0070c0"/>
              </a:solidFill>
              <a:latin typeface="Arial"/>
              <a:ea typeface="Meiryo UI"/>
            </a:rPr>
            <a:t>　　</a:t>
          </a:r>
          <a:endParaRPr b="0" lang="en-US" sz="900" spc="-1" strike="noStrike">
            <a:latin typeface="Noto Serif JP"/>
          </a:endParaRPr>
        </a:p>
        <a:p>
          <a:pPr>
            <a:lnSpc>
              <a:spcPct val="100000"/>
            </a:lnSpc>
          </a:pPr>
          <a:r>
            <a:rPr b="0" lang="ja-JP" sz="900" spc="-1" strike="noStrike">
              <a:solidFill>
                <a:srgbClr val="0070c0"/>
              </a:solidFill>
              <a:latin typeface="Arial"/>
              <a:ea typeface="Meiryo UI"/>
            </a:rPr>
            <a:t>　　　</a:t>
          </a:r>
          <a:r>
            <a:rPr b="0" lang="en-US" sz="900" spc="-1" strike="noStrike">
              <a:solidFill>
                <a:srgbClr val="000000"/>
              </a:solidFill>
              <a:latin typeface="Arial"/>
              <a:ea typeface="Meiryo UI"/>
            </a:rPr>
            <a:t>(2) Receipt (issued by the accommodation facility) </a:t>
          </a:r>
          <a:endParaRPr b="0" lang="en-US" sz="900" spc="-1" strike="noStrike">
            <a:latin typeface="Noto Serif JP"/>
          </a:endParaRPr>
        </a:p>
        <a:p>
          <a:pPr>
            <a:lnSpc>
              <a:spcPct val="100000"/>
            </a:lnSpc>
          </a:pPr>
          <a:r>
            <a:rPr b="0" lang="ja-JP" sz="900" spc="-1" strike="noStrike">
              <a:solidFill>
                <a:srgbClr val="000000"/>
              </a:solidFill>
              <a:latin typeface="Arial"/>
              <a:ea typeface="Meiryo UI"/>
            </a:rPr>
            <a:t>　　　　</a:t>
          </a:r>
          <a:r>
            <a:rPr b="0" lang="en-US" sz="900" spc="-1" strike="noStrike">
              <a:solidFill>
                <a:srgbClr val="0046e2"/>
              </a:solidFill>
              <a:latin typeface="Arial"/>
              <a:ea typeface="Meiryo UI"/>
            </a:rPr>
            <a:t>→</a:t>
          </a:r>
          <a:r>
            <a:rPr b="0" lang="en-US" sz="900" spc="-1" strike="noStrike">
              <a:solidFill>
                <a:srgbClr val="0046e2"/>
              </a:solidFill>
              <a:latin typeface="Arial"/>
              <a:ea typeface="Meiryo UI"/>
            </a:rPr>
            <a:t>The receipt must be issued in the official format of the accommodation facility, </a:t>
          </a:r>
          <a:endParaRPr b="0" lang="en-US" sz="900" spc="-1" strike="noStrike">
            <a:latin typeface="Noto Serif JP"/>
          </a:endParaRPr>
        </a:p>
        <a:p>
          <a:pPr>
            <a:lnSpc>
              <a:spcPct val="100000"/>
            </a:lnSpc>
          </a:pPr>
          <a:r>
            <a:rPr b="0" lang="en-US" sz="900" spc="-1" strike="noStrike">
              <a:solidFill>
                <a:srgbClr val="0046e2"/>
              </a:solidFill>
              <a:latin typeface="Arial"/>
              <a:ea typeface="Meiryo UI"/>
            </a:rPr>
            <a:t>              </a:t>
          </a:r>
          <a:r>
            <a:rPr b="0" lang="en-US" sz="900" spc="-1" strike="noStrike">
              <a:solidFill>
                <a:srgbClr val="0046e2"/>
              </a:solidFill>
              <a:latin typeface="Arial"/>
              <a:ea typeface="Meiryo UI"/>
            </a:rPr>
            <a:t>with or without a seal. </a:t>
          </a:r>
          <a:endParaRPr b="0" lang="en-US" sz="900" spc="-1" strike="noStrike">
            <a:latin typeface="Noto Serif JP"/>
          </a:endParaRPr>
        </a:p>
        <a:p>
          <a:pPr>
            <a:lnSpc>
              <a:spcPct val="100000"/>
            </a:lnSpc>
          </a:pPr>
          <a:r>
            <a:rPr b="0" lang="ja-JP" sz="900" spc="-1" strike="noStrike">
              <a:solidFill>
                <a:srgbClr val="000000"/>
              </a:solidFill>
              <a:latin typeface="Arial"/>
              <a:ea typeface="Meiryo UI"/>
            </a:rPr>
            <a:t>　　　</a:t>
          </a:r>
          <a:r>
            <a:rPr b="0" lang="en-US" sz="900" spc="-1" strike="noStrike">
              <a:solidFill>
                <a:srgbClr val="000000"/>
              </a:solidFill>
              <a:latin typeface="Arial"/>
              <a:ea typeface="Meiryo UI"/>
            </a:rPr>
            <a:t>(3) Invoice</a:t>
          </a:r>
          <a:r>
            <a:rPr b="0" lang="ja-JP" sz="900" spc="-1" strike="noStrike">
              <a:solidFill>
                <a:srgbClr val="000000"/>
              </a:solidFill>
              <a:latin typeface="Arial"/>
              <a:ea typeface="Meiryo UI"/>
            </a:rPr>
            <a:t>　　</a:t>
          </a:r>
          <a:endParaRPr b="0" lang="en-US" sz="900" spc="-1" strike="noStrike">
            <a:latin typeface="Noto Serif JP"/>
          </a:endParaRPr>
        </a:p>
        <a:p>
          <a:pPr>
            <a:lnSpc>
              <a:spcPct val="100000"/>
            </a:lnSpc>
          </a:pPr>
          <a:r>
            <a:rPr b="0" lang="ja-JP" sz="900" spc="-1" strike="noStrike">
              <a:solidFill>
                <a:srgbClr val="000000"/>
              </a:solidFill>
              <a:latin typeface="Arial"/>
              <a:ea typeface="Meiryo UI"/>
            </a:rPr>
            <a:t>　　　　</a:t>
          </a:r>
          <a:r>
            <a:rPr b="0" lang="en-US" sz="900" spc="-1" strike="noStrike">
              <a:solidFill>
                <a:srgbClr val="0046e2"/>
              </a:solidFill>
              <a:latin typeface="Arial"/>
              <a:ea typeface="Meiryo UI"/>
            </a:rPr>
            <a:t>→</a:t>
          </a:r>
          <a:r>
            <a:rPr b="0" lang="en-US" sz="900" spc="-1" strike="noStrike">
              <a:solidFill>
                <a:srgbClr val="0046e2"/>
              </a:solidFill>
              <a:latin typeface="Arial"/>
              <a:ea typeface="Meiryo UI"/>
            </a:rPr>
            <a:t>The invoice must be stamped with the name of the accommodation facility.</a:t>
          </a:r>
          <a:endParaRPr b="0" lang="en-US" sz="900" spc="-1" strike="noStrike">
            <a:latin typeface="Noto Serif JP"/>
          </a:endParaRPr>
        </a:p>
      </xdr:txBody>
    </xdr:sp>
    <xdr:clientData/>
  </xdr:twoCellAnchor>
  <xdr:twoCellAnchor editAs="twoCell">
    <xdr:from>
      <xdr:col>11</xdr:col>
      <xdr:colOff>621000</xdr:colOff>
      <xdr:row>23</xdr:row>
      <xdr:rowOff>217440</xdr:rowOff>
    </xdr:from>
    <xdr:to>
      <xdr:col>18</xdr:col>
      <xdr:colOff>425880</xdr:colOff>
      <xdr:row>29</xdr:row>
      <xdr:rowOff>117000</xdr:rowOff>
    </xdr:to>
    <xdr:sp>
      <xdr:nvSpPr>
        <xdr:cNvPr id="25" name="テキスト ボックス 43"/>
        <xdr:cNvSpPr/>
      </xdr:nvSpPr>
      <xdr:spPr>
        <a:xfrm>
          <a:off x="8593920" y="6618240"/>
          <a:ext cx="5369040" cy="138564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en-US" sz="1000" spc="-1" strike="noStrike">
              <a:solidFill>
                <a:srgbClr val="000000"/>
              </a:solidFill>
              <a:latin typeface="Arial"/>
              <a:ea typeface="Meiryo UI"/>
            </a:rPr>
            <a:t>Forms to be submitted in case of cancellation of the application</a:t>
          </a:r>
          <a:br/>
          <a:r>
            <a:rPr b="0" lang="en-US" sz="1000" spc="-1" strike="noStrike">
              <a:solidFill>
                <a:srgbClr val="000000"/>
              </a:solidFill>
              <a:latin typeface="Arial"/>
              <a:ea typeface="Meiryo UI"/>
            </a:rPr>
            <a:t>□</a:t>
          </a:r>
          <a:r>
            <a:rPr b="0" lang="ja-JP" sz="1000" spc="-1" strike="noStrike">
              <a:solidFill>
                <a:srgbClr val="000000"/>
              </a:solidFill>
              <a:latin typeface="Arial"/>
              <a:ea typeface="Meiryo UI"/>
            </a:rPr>
            <a:t>　</a:t>
          </a:r>
          <a:r>
            <a:rPr b="0" lang="en-US" sz="1000" spc="-1" strike="noStrike">
              <a:solidFill>
                <a:srgbClr val="000000"/>
              </a:solidFill>
              <a:latin typeface="Arial"/>
              <a:ea typeface="Meiryo UI"/>
            </a:rPr>
            <a:t>Form No. 3:  Request for Application Cancellation</a:t>
          </a:r>
          <a:endParaRPr b="0" lang="en-US" sz="1000" spc="-1" strike="noStrike">
            <a:latin typeface="Noto Serif JP"/>
          </a:endParaRPr>
        </a:p>
      </xdr:txBody>
    </xdr:sp>
    <xdr:clientData/>
  </xdr:twoCellAnchor>
  <xdr:twoCellAnchor editAs="twoCell">
    <xdr:from>
      <xdr:col>11</xdr:col>
      <xdr:colOff>609840</xdr:colOff>
      <xdr:row>25</xdr:row>
      <xdr:rowOff>242640</xdr:rowOff>
    </xdr:from>
    <xdr:to>
      <xdr:col>16</xdr:col>
      <xdr:colOff>881640</xdr:colOff>
      <xdr:row>31</xdr:row>
      <xdr:rowOff>61560</xdr:rowOff>
    </xdr:to>
    <xdr:sp>
      <xdr:nvSpPr>
        <xdr:cNvPr id="26" name="テキスト ボックス 44"/>
        <xdr:cNvSpPr/>
      </xdr:nvSpPr>
      <xdr:spPr>
        <a:xfrm>
          <a:off x="8582760" y="7138800"/>
          <a:ext cx="4142160" cy="120960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en-US" sz="1000" spc="-1" strike="noStrike">
              <a:solidFill>
                <a:srgbClr val="000000"/>
              </a:solidFill>
              <a:latin typeface="Arial"/>
              <a:ea typeface="Meiryo UI"/>
            </a:rPr>
            <a:t>Items to submit if applying through an appointed representative.</a:t>
          </a:r>
          <a:endParaRPr b="0" lang="en-US" sz="1000" spc="-1" strike="noStrike">
            <a:latin typeface="Noto Serif JP"/>
          </a:endParaRPr>
        </a:p>
        <a:p>
          <a:pPr>
            <a:lnSpc>
              <a:spcPct val="100000"/>
            </a:lnSpc>
          </a:pPr>
          <a:r>
            <a:rPr b="0" lang="en-US" sz="1000" spc="-1" strike="noStrike">
              <a:solidFill>
                <a:srgbClr val="000000"/>
              </a:solidFill>
              <a:latin typeface="Arial"/>
              <a:ea typeface="Meiryo UI"/>
            </a:rPr>
            <a:t>□</a:t>
          </a:r>
          <a:r>
            <a:rPr b="0" lang="en-US" sz="1000" spc="-1" strike="noStrike">
              <a:solidFill>
                <a:srgbClr val="000000"/>
              </a:solidFill>
              <a:latin typeface="Arial"/>
              <a:ea typeface="Meiryo UI"/>
            </a:rPr>
            <a:t>Form No. 4: Power of Attorney*</a:t>
          </a:r>
          <a:endParaRPr b="0" lang="en-US" sz="1000" spc="-1" strike="noStrike">
            <a:latin typeface="Noto Serif JP"/>
          </a:endParaRPr>
        </a:p>
        <a:p>
          <a:pPr>
            <a:lnSpc>
              <a:spcPct val="100000"/>
            </a:lnSpc>
          </a:pPr>
          <a:r>
            <a:rPr b="0" lang="en-US" sz="1000" spc="-1" strike="noStrike">
              <a:solidFill>
                <a:srgbClr val="000000"/>
              </a:solidFill>
              <a:latin typeface="Arial"/>
              <a:ea typeface="Meiryo UI"/>
            </a:rPr>
            <a:t> </a:t>
          </a:r>
          <a:r>
            <a:rPr b="0" lang="en-US" sz="1000" spc="-1" strike="noStrike">
              <a:solidFill>
                <a:srgbClr val="ff0000"/>
              </a:solidFill>
              <a:latin typeface="Arial"/>
              <a:ea typeface="Meiryo UI"/>
            </a:rPr>
            <a:t>*</a:t>
          </a:r>
          <a:r>
            <a:rPr b="0" lang="en-US" sz="1100" spc="-1" strike="noStrike">
              <a:solidFill>
                <a:srgbClr val="ff0000"/>
              </a:solidFill>
              <a:latin typeface="Meiryo UI"/>
              <a:ea typeface="Meiryo UI"/>
            </a:rPr>
            <a:t>Only an original copy bearing a stamp will be accepted.</a:t>
          </a:r>
          <a:endParaRPr b="0" lang="en-US" sz="1100" spc="-1" strike="noStrike">
            <a:latin typeface="Noto Serif JP"/>
          </a:endParaRPr>
        </a:p>
      </xdr:txBody>
    </xdr:sp>
    <xdr:clientData/>
  </xdr:twoCellAnchor>
  <xdr:twoCellAnchor editAs="twoCell">
    <xdr:from>
      <xdr:col>0</xdr:col>
      <xdr:colOff>212760</xdr:colOff>
      <xdr:row>1</xdr:row>
      <xdr:rowOff>440640</xdr:rowOff>
    </xdr:from>
    <xdr:to>
      <xdr:col>9</xdr:col>
      <xdr:colOff>265680</xdr:colOff>
      <xdr:row>2</xdr:row>
      <xdr:rowOff>837720</xdr:rowOff>
    </xdr:to>
    <xdr:sp>
      <xdr:nvSpPr>
        <xdr:cNvPr id="27" name="テキスト ボックス 53"/>
        <xdr:cNvSpPr/>
      </xdr:nvSpPr>
      <xdr:spPr>
        <a:xfrm>
          <a:off x="212760" y="573840"/>
          <a:ext cx="6477840" cy="844920"/>
        </a:xfrm>
        <a:prstGeom prst="rect">
          <a:avLst/>
        </a:prstGeom>
        <a:noFill/>
        <a:ln w="38100">
          <a:noFill/>
        </a:ln>
      </xdr:spPr>
      <xdr:style>
        <a:lnRef idx="0"/>
        <a:fillRef idx="0"/>
        <a:effectRef idx="0"/>
        <a:fontRef idx="minor"/>
      </xdr:style>
      <xdr:txBody>
        <a:bodyPr horzOverflow="clip" vertOverflow="clip" lIns="90000" rIns="90000" tIns="45000" bIns="45000" anchor="t">
          <a:noAutofit/>
        </a:bodyPr>
        <a:p>
          <a:pPr>
            <a:lnSpc>
              <a:spcPts val="1500"/>
            </a:lnSpc>
          </a:pPr>
          <a:r>
            <a:rPr b="0" lang="en-US" sz="1050" spc="-1" strike="noStrike">
              <a:solidFill>
                <a:srgbClr val="000000"/>
              </a:solidFill>
              <a:latin typeface="Meiryo UI"/>
              <a:ea typeface="Meiryo UI"/>
            </a:rPr>
            <a:t>This Excel Workbook is a tool to help applicants complete the various application forms.</a:t>
          </a:r>
          <a:endParaRPr b="0" lang="en-US" sz="1050" spc="-1" strike="noStrike">
            <a:latin typeface="Noto Serif JP"/>
          </a:endParaRPr>
        </a:p>
        <a:p>
          <a:pPr>
            <a:lnSpc>
              <a:spcPts val="1500"/>
            </a:lnSpc>
          </a:pPr>
          <a:r>
            <a:rPr b="0" lang="en-US" sz="1050" spc="-1" strike="noStrike">
              <a:solidFill>
                <a:srgbClr val="000000"/>
              </a:solidFill>
              <a:latin typeface="Meiryo UI"/>
              <a:ea typeface="Meiryo UI"/>
            </a:rPr>
            <a:t>Please fill out Sheets A and B</a:t>
          </a:r>
          <a:r>
            <a:rPr b="0" lang="en-US" sz="1050" spc="-1" strike="noStrike">
              <a:solidFill>
                <a:srgbClr val="000000"/>
              </a:solidFill>
              <a:latin typeface="Meiryo UI"/>
              <a:ea typeface="Meiryo UI"/>
            </a:rPr>
            <a:t> and submit all necessary documents by email to the Fukushima Prefecture Tourism &amp; Local Products Association by the deadline. </a:t>
          </a:r>
          <a:endParaRPr b="0" lang="en-US" sz="1050" spc="-1" strike="noStrike">
            <a:latin typeface="Noto Serif JP"/>
          </a:endParaRPr>
        </a:p>
      </xdr:txBody>
    </xdr:sp>
    <xdr:clientData/>
  </xdr:twoCellAnchor>
  <xdr:twoCellAnchor editAs="twoCell">
    <xdr:from>
      <xdr:col>8</xdr:col>
      <xdr:colOff>314640</xdr:colOff>
      <xdr:row>4</xdr:row>
      <xdr:rowOff>168120</xdr:rowOff>
    </xdr:from>
    <xdr:to>
      <xdr:col>9</xdr:col>
      <xdr:colOff>698760</xdr:colOff>
      <xdr:row>5</xdr:row>
      <xdr:rowOff>194040</xdr:rowOff>
    </xdr:to>
    <xdr:sp>
      <xdr:nvSpPr>
        <xdr:cNvPr id="28" name="直線矢印コネクタ 56"/>
        <xdr:cNvSpPr/>
      </xdr:nvSpPr>
      <xdr:spPr>
        <a:xfrm flipV="1">
          <a:off x="5965560" y="1863720"/>
          <a:ext cx="1158120" cy="273600"/>
        </a:xfrm>
        <a:custGeom>
          <a:avLst/>
          <a:gdLst/>
          <a:ahLst/>
          <a:rect l="l" t="t" r="r" b="b"/>
          <a:pathLst>
            <a:path w="21600" h="21600">
              <a:moveTo>
                <a:pt x="0" y="0"/>
              </a:moveTo>
              <a:lnTo>
                <a:pt x="21600" y="21600"/>
              </a:lnTo>
            </a:path>
          </a:pathLst>
        </a:custGeom>
        <a:noFill/>
        <a:ln w="28575">
          <a:solidFill>
            <a:srgbClr val="0070c0"/>
          </a:solidFill>
          <a:round/>
          <a:tailEnd len="med" type="triangle" w="med"/>
        </a:ln>
      </xdr:spPr>
      <xdr:style>
        <a:lnRef idx="1">
          <a:schemeClr val="accent5"/>
        </a:lnRef>
        <a:fillRef idx="0">
          <a:schemeClr val="accent5"/>
        </a:fillRef>
        <a:effectRef idx="0">
          <a:schemeClr val="accent5"/>
        </a:effectRef>
        <a:fontRef idx="minor"/>
      </xdr:style>
    </xdr:sp>
    <xdr:clientData/>
  </xdr:twoCellAnchor>
  <xdr:twoCellAnchor editAs="twoCell">
    <xdr:from>
      <xdr:col>8</xdr:col>
      <xdr:colOff>325440</xdr:colOff>
      <xdr:row>6</xdr:row>
      <xdr:rowOff>241200</xdr:rowOff>
    </xdr:from>
    <xdr:to>
      <xdr:col>10</xdr:col>
      <xdr:colOff>623520</xdr:colOff>
      <xdr:row>7</xdr:row>
      <xdr:rowOff>5040</xdr:rowOff>
    </xdr:to>
    <xdr:sp>
      <xdr:nvSpPr>
        <xdr:cNvPr id="29" name="直線矢印コネクタ 59"/>
        <xdr:cNvSpPr/>
      </xdr:nvSpPr>
      <xdr:spPr>
        <a:xfrm>
          <a:off x="5976360" y="2431800"/>
          <a:ext cx="1846080" cy="11520"/>
        </a:xfrm>
        <a:custGeom>
          <a:avLst/>
          <a:gdLst/>
          <a:ahLst/>
          <a:rect l="l" t="t" r="r" b="b"/>
          <a:pathLst>
            <a:path w="21600" h="21600">
              <a:moveTo>
                <a:pt x="0" y="0"/>
              </a:moveTo>
              <a:lnTo>
                <a:pt x="21600" y="21600"/>
              </a:lnTo>
            </a:path>
          </a:pathLst>
        </a:custGeom>
        <a:noFill/>
        <a:ln w="28575">
          <a:solidFill>
            <a:srgbClr val="0070c0"/>
          </a:solidFill>
          <a:round/>
          <a:tailEnd len="med" type="triangle" w="med"/>
        </a:ln>
      </xdr:spPr>
      <xdr:style>
        <a:lnRef idx="1">
          <a:schemeClr val="accent5"/>
        </a:lnRef>
        <a:fillRef idx="0">
          <a:schemeClr val="accent5"/>
        </a:fillRef>
        <a:effectRef idx="0">
          <a:schemeClr val="accent5"/>
        </a:effectRef>
        <a:fontRef idx="minor"/>
      </xdr:style>
    </xdr:sp>
    <xdr:clientData/>
  </xdr:twoCellAnchor>
  <xdr:twoCellAnchor editAs="twoCell">
    <xdr:from>
      <xdr:col>8</xdr:col>
      <xdr:colOff>281160</xdr:colOff>
      <xdr:row>8</xdr:row>
      <xdr:rowOff>95040</xdr:rowOff>
    </xdr:from>
    <xdr:to>
      <xdr:col>9</xdr:col>
      <xdr:colOff>683280</xdr:colOff>
      <xdr:row>9</xdr:row>
      <xdr:rowOff>145080</xdr:rowOff>
    </xdr:to>
    <xdr:sp>
      <xdr:nvSpPr>
        <xdr:cNvPr id="30" name="直線矢印コネクタ 60"/>
        <xdr:cNvSpPr/>
      </xdr:nvSpPr>
      <xdr:spPr>
        <a:xfrm>
          <a:off x="5932080" y="2781000"/>
          <a:ext cx="1176120" cy="297720"/>
        </a:xfrm>
        <a:custGeom>
          <a:avLst/>
          <a:gdLst/>
          <a:ahLst/>
          <a:rect l="l" t="t" r="r" b="b"/>
          <a:pathLst>
            <a:path w="21600" h="21600">
              <a:moveTo>
                <a:pt x="0" y="0"/>
              </a:moveTo>
              <a:lnTo>
                <a:pt x="21600" y="21600"/>
              </a:lnTo>
            </a:path>
          </a:pathLst>
        </a:custGeom>
        <a:noFill/>
        <a:ln w="28575">
          <a:solidFill>
            <a:srgbClr val="0070c0"/>
          </a:solidFill>
          <a:round/>
          <a:tailEnd len="med" type="triangle" w="med"/>
        </a:ln>
      </xdr:spPr>
      <xdr:style>
        <a:lnRef idx="1">
          <a:schemeClr val="accent5"/>
        </a:lnRef>
        <a:fillRef idx="0">
          <a:schemeClr val="accent5"/>
        </a:fillRef>
        <a:effectRef idx="0">
          <a:schemeClr val="accent5"/>
        </a:effectRef>
        <a:fontRef idx="minor"/>
      </xdr:style>
    </xdr:sp>
    <xdr:clientData/>
  </xdr:twoCellAnchor>
  <xdr:twoCellAnchor editAs="twoCell">
    <xdr:from>
      <xdr:col>9</xdr:col>
      <xdr:colOff>481680</xdr:colOff>
      <xdr:row>2</xdr:row>
      <xdr:rowOff>430560</xdr:rowOff>
    </xdr:from>
    <xdr:to>
      <xdr:col>11</xdr:col>
      <xdr:colOff>29520</xdr:colOff>
      <xdr:row>2</xdr:row>
      <xdr:rowOff>775440</xdr:rowOff>
    </xdr:to>
    <xdr:sp>
      <xdr:nvSpPr>
        <xdr:cNvPr id="31" name="テキスト ボックス 61"/>
        <xdr:cNvSpPr/>
      </xdr:nvSpPr>
      <xdr:spPr>
        <a:xfrm>
          <a:off x="6906600" y="1011600"/>
          <a:ext cx="1095840" cy="34488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gn="ctr">
            <a:lnSpc>
              <a:spcPct val="100000"/>
            </a:lnSpc>
            <a:tabLst>
              <a:tab algn="l" pos="0"/>
            </a:tabLst>
          </a:pPr>
          <a:r>
            <a:rPr b="0" lang="en-US" sz="1100" spc="-1" strike="noStrike">
              <a:solidFill>
                <a:srgbClr val="000000"/>
              </a:solidFill>
              <a:latin typeface="Meiryo UI"/>
              <a:ea typeface="Meiryo UI"/>
            </a:rPr>
            <a:t>Form #1</a:t>
          </a:r>
          <a:endParaRPr b="0" lang="en-US" sz="1100" spc="-1" strike="noStrike">
            <a:latin typeface="Noto Serif JP"/>
          </a:endParaRPr>
        </a:p>
      </xdr:txBody>
    </xdr:sp>
    <xdr:clientData/>
  </xdr:twoCellAnchor>
  <xdr:twoCellAnchor editAs="twoCell">
    <xdr:from>
      <xdr:col>10</xdr:col>
      <xdr:colOff>593280</xdr:colOff>
      <xdr:row>2</xdr:row>
      <xdr:rowOff>957960</xdr:rowOff>
    </xdr:from>
    <xdr:to>
      <xdr:col>12</xdr:col>
      <xdr:colOff>129960</xdr:colOff>
      <xdr:row>4</xdr:row>
      <xdr:rowOff>193680</xdr:rowOff>
    </xdr:to>
    <xdr:sp>
      <xdr:nvSpPr>
        <xdr:cNvPr id="32" name="テキスト ボックス 64"/>
        <xdr:cNvSpPr/>
      </xdr:nvSpPr>
      <xdr:spPr>
        <a:xfrm>
          <a:off x="7792200" y="1539000"/>
          <a:ext cx="1085040" cy="35028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gn="ctr">
            <a:lnSpc>
              <a:spcPct val="100000"/>
            </a:lnSpc>
            <a:tabLst>
              <a:tab algn="l" pos="0"/>
            </a:tabLst>
          </a:pPr>
          <a:r>
            <a:rPr b="0" lang="en-US" sz="1100" spc="-1" strike="noStrike">
              <a:solidFill>
                <a:srgbClr val="000000"/>
              </a:solidFill>
              <a:latin typeface="Meiryo UI"/>
              <a:ea typeface="Meiryo UI"/>
            </a:rPr>
            <a:t>Form #2</a:t>
          </a:r>
          <a:endParaRPr b="0" lang="en-US" sz="1100" spc="-1" strike="noStrike">
            <a:latin typeface="Noto Serif JP"/>
          </a:endParaRPr>
        </a:p>
      </xdr:txBody>
    </xdr:sp>
    <xdr:clientData/>
  </xdr:twoCellAnchor>
  <xdr:twoCellAnchor editAs="twoCell">
    <xdr:from>
      <xdr:col>12</xdr:col>
      <xdr:colOff>459360</xdr:colOff>
      <xdr:row>13</xdr:row>
      <xdr:rowOff>246600</xdr:rowOff>
    </xdr:from>
    <xdr:to>
      <xdr:col>18</xdr:col>
      <xdr:colOff>1702800</xdr:colOff>
      <xdr:row>21</xdr:row>
      <xdr:rowOff>21960</xdr:rowOff>
    </xdr:to>
    <xdr:sp>
      <xdr:nvSpPr>
        <xdr:cNvPr id="33" name="テキスト ボックス 49"/>
        <xdr:cNvSpPr/>
      </xdr:nvSpPr>
      <xdr:spPr>
        <a:xfrm>
          <a:off x="9206640" y="4170960"/>
          <a:ext cx="6033240" cy="1756440"/>
        </a:xfrm>
        <a:prstGeom prst="rect">
          <a:avLst/>
        </a:prstGeom>
        <a:solidFill>
          <a:srgbClr val="ffffff"/>
        </a:solidFill>
        <a:ln>
          <a:solidFill>
            <a:srgbClr val="ea157a"/>
          </a:solidFill>
          <a:round/>
        </a:ln>
      </xdr:spPr>
      <xdr:style>
        <a:lnRef idx="2">
          <a:schemeClr val="accent2"/>
        </a:lnRef>
        <a:fillRef idx="1">
          <a:schemeClr val="lt1"/>
        </a:fillRef>
        <a:effectRef idx="0">
          <a:schemeClr val="accent2"/>
        </a:effectRef>
        <a:fontRef idx="minor"/>
      </xdr:style>
      <xdr:txBody>
        <a:bodyPr horzOverflow="clip" vertOverflow="clip" lIns="90000" rIns="90000" tIns="45000" bIns="45000" anchor="ctr">
          <a:noAutofit/>
        </a:bodyPr>
        <a:p>
          <a:pPr>
            <a:lnSpc>
              <a:spcPts val="1199"/>
            </a:lnSpc>
            <a:tabLst>
              <a:tab algn="l" pos="0"/>
            </a:tabLst>
          </a:pPr>
          <a:r>
            <a:rPr b="1" lang="en-US" sz="1050" spc="-1" strike="noStrike">
              <a:solidFill>
                <a:srgbClr val="ff0000"/>
              </a:solidFill>
              <a:latin typeface="Meiryo UI"/>
              <a:ea typeface="Meiryo UI"/>
            </a:rPr>
            <a:t>It is now possible to submit copies of accommodation certificates instead of originals. However, in the case of applying with a </a:t>
          </a:r>
          <a:r>
            <a:rPr b="1" lang="en-US" sz="1050" spc="-1" strike="noStrike" u="sng">
              <a:solidFill>
                <a:srgbClr val="ff0000"/>
              </a:solidFill>
              <a:uFillTx/>
              <a:latin typeface="Meiryo UI"/>
              <a:ea typeface="Meiryo UI"/>
            </a:rPr>
            <a:t>Power of Attorney, the original Power of Attorney bearing a stamp must be submitted to the address below.</a:t>
          </a:r>
          <a:endParaRPr b="0" lang="en-US" sz="1050" spc="-1" strike="noStrike">
            <a:latin typeface="Noto Serif JP"/>
          </a:endParaRPr>
        </a:p>
        <a:p>
          <a:pPr>
            <a:lnSpc>
              <a:spcPts val="1199"/>
            </a:lnSpc>
            <a:tabLst>
              <a:tab algn="l" pos="0"/>
            </a:tabLst>
          </a:pPr>
          <a:r>
            <a:rPr b="1" lang="en-US" sz="1100" spc="-1" strike="noStrike">
              <a:solidFill>
                <a:srgbClr val="ff0000"/>
              </a:solidFill>
              <a:latin typeface="Meiryo UI"/>
              <a:ea typeface="Meiryo UI"/>
            </a:rPr>
            <a:t>	</a:t>
          </a:r>
          <a:endParaRPr b="0" lang="en-US" sz="1100" spc="-1" strike="noStrike">
            <a:latin typeface="Noto Serif JP"/>
          </a:endParaRPr>
        </a:p>
        <a:p>
          <a:pPr>
            <a:lnSpc>
              <a:spcPts val="1199"/>
            </a:lnSpc>
            <a:tabLst>
              <a:tab algn="l" pos="0"/>
            </a:tabLst>
          </a:pPr>
          <a:r>
            <a:rPr b="1" lang="en-US" sz="1100" spc="-1" strike="noStrike">
              <a:solidFill>
                <a:srgbClr val="ff0000"/>
              </a:solidFill>
              <a:latin typeface="Meiryo UI"/>
              <a:ea typeface="Meiryo UI"/>
            </a:rPr>
            <a:t>                   </a:t>
          </a:r>
          <a:r>
            <a:rPr b="1" lang="en-US" sz="1050" spc="-1" strike="noStrike">
              <a:solidFill>
                <a:srgbClr val="000000"/>
              </a:solidFill>
              <a:latin typeface="Meiryo UI"/>
              <a:ea typeface="Meiryo UI"/>
            </a:rPr>
            <a:t>To: Yinrong Chen, </a:t>
          </a:r>
          <a:r>
            <a:rPr b="1" lang="en-US" sz="1000" spc="-1" strike="noStrike">
              <a:solidFill>
                <a:srgbClr val="000000"/>
              </a:solidFill>
              <a:latin typeface="Meiryo UI"/>
              <a:ea typeface="Meiryo UI"/>
            </a:rPr>
            <a:t>Rin Onodera </a:t>
          </a:r>
          <a:endParaRPr b="0" lang="en-US" sz="1000" spc="-1" strike="noStrike">
            <a:latin typeface="Noto Serif JP"/>
          </a:endParaRPr>
        </a:p>
        <a:p>
          <a:pPr>
            <a:lnSpc>
              <a:spcPts val="1199"/>
            </a:lnSpc>
            <a:tabLst>
              <a:tab algn="l" pos="0"/>
            </a:tabLst>
          </a:pPr>
          <a:r>
            <a:rPr b="1" lang="ja-JP" sz="1100" spc="-1" strike="noStrike">
              <a:solidFill>
                <a:srgbClr val="ff0000"/>
              </a:solidFill>
              <a:latin typeface="Meiryo UI"/>
              <a:ea typeface="Meiryo UI"/>
            </a:rPr>
            <a:t>　　　　　　　　　　</a:t>
          </a:r>
          <a:r>
            <a:rPr b="1" lang="en-US" sz="900" spc="-1" strike="noStrike">
              <a:solidFill>
                <a:srgbClr val="000000"/>
              </a:solidFill>
              <a:latin typeface="Meiryo UI"/>
              <a:ea typeface="Meiryo UI"/>
            </a:rPr>
            <a:t>Fukushima Prefecture Tourism &amp; Local Products Association</a:t>
          </a:r>
          <a:endParaRPr b="0" lang="en-US" sz="900" spc="-1" strike="noStrike">
            <a:latin typeface="Noto Serif JP"/>
          </a:endParaRPr>
        </a:p>
        <a:p>
          <a:pPr>
            <a:lnSpc>
              <a:spcPts val="1199"/>
            </a:lnSpc>
            <a:tabLst>
              <a:tab algn="l" pos="0"/>
            </a:tabLst>
          </a:pPr>
          <a:r>
            <a:rPr b="1" lang="en-US" sz="900" spc="-1" strike="noStrike">
              <a:solidFill>
                <a:srgbClr val="000000"/>
              </a:solidFill>
              <a:latin typeface="Meiryo UI"/>
              <a:ea typeface="Meiryo UI"/>
            </a:rPr>
            <a:t>	</a:t>
          </a:r>
          <a:r>
            <a:rPr b="1" lang="en-US" sz="900" spc="-1" strike="noStrike">
              <a:solidFill>
                <a:srgbClr val="000000"/>
              </a:solidFill>
              <a:latin typeface="Meiryo UI"/>
              <a:ea typeface="Meiryo UI"/>
            </a:rPr>
            <a:t>7F</a:t>
          </a:r>
          <a:r>
            <a:rPr b="1" lang="ja-JP" sz="900" spc="-1" strike="noStrike">
              <a:solidFill>
                <a:srgbClr val="000000"/>
              </a:solidFill>
              <a:latin typeface="Meiryo UI"/>
              <a:ea typeface="Meiryo UI"/>
            </a:rPr>
            <a:t>　</a:t>
          </a:r>
          <a:r>
            <a:rPr b="1" lang="en-US" sz="900" spc="-1" strike="noStrike">
              <a:solidFill>
                <a:srgbClr val="000000"/>
              </a:solidFill>
              <a:latin typeface="Meiryo UI"/>
              <a:ea typeface="Meiryo UI"/>
            </a:rPr>
            <a:t>Corasse Fukushima,1-20 Mikawaminami-machi Fukushima City,</a:t>
          </a:r>
          <a:endParaRPr b="0" lang="en-US" sz="900" spc="-1" strike="noStrike">
            <a:latin typeface="Noto Serif JP"/>
          </a:endParaRPr>
        </a:p>
        <a:p>
          <a:pPr>
            <a:lnSpc>
              <a:spcPts val="1199"/>
            </a:lnSpc>
            <a:tabLst>
              <a:tab algn="l" pos="0"/>
            </a:tabLst>
          </a:pPr>
          <a:r>
            <a:rPr b="1" lang="en-US" sz="900" spc="-1" strike="noStrike">
              <a:solidFill>
                <a:srgbClr val="000000"/>
              </a:solidFill>
              <a:latin typeface="Meiryo UI"/>
              <a:ea typeface="Meiryo UI"/>
            </a:rPr>
            <a:t>                        </a:t>
          </a:r>
          <a:r>
            <a:rPr b="1" lang="en-US" sz="900" spc="-1" strike="noStrike">
              <a:solidFill>
                <a:srgbClr val="000000"/>
              </a:solidFill>
              <a:latin typeface="Meiryo UI"/>
              <a:ea typeface="Meiryo UI"/>
            </a:rPr>
            <a:t>Fukushima Prefecture 960-8053 JAPAN</a:t>
          </a:r>
          <a:endParaRPr b="0" lang="en-US" sz="900" spc="-1" strike="noStrike">
            <a:latin typeface="Noto Serif JP"/>
          </a:endParaRPr>
        </a:p>
      </xdr:txBody>
    </xdr:sp>
    <xdr:clientData/>
  </xdr:twoCellAnchor>
  <xdr:twoCellAnchor editAs="oneCell">
    <xdr:from>
      <xdr:col>9</xdr:col>
      <xdr:colOff>683640</xdr:colOff>
      <xdr:row>2</xdr:row>
      <xdr:rowOff>728280</xdr:rowOff>
    </xdr:from>
    <xdr:to>
      <xdr:col>10</xdr:col>
      <xdr:colOff>626400</xdr:colOff>
      <xdr:row>6</xdr:row>
      <xdr:rowOff>122760</xdr:rowOff>
    </xdr:to>
    <xdr:pic>
      <xdr:nvPicPr>
        <xdr:cNvPr id="34" name="図 50" descr=""/>
        <xdr:cNvPicPr/>
      </xdr:nvPicPr>
      <xdr:blipFill>
        <a:blip r:embed="rId3"/>
        <a:stretch/>
      </xdr:blipFill>
      <xdr:spPr>
        <a:xfrm>
          <a:off x="7108560" y="1309320"/>
          <a:ext cx="716760" cy="1004040"/>
        </a:xfrm>
        <a:prstGeom prst="rect">
          <a:avLst/>
        </a:prstGeom>
        <a:ln w="0">
          <a:solidFill>
            <a:srgbClr val="ffffff">
              <a:lumMod val="85000"/>
            </a:srgbClr>
          </a:solidFill>
        </a:ln>
      </xdr:spPr>
    </xdr:pic>
    <xdr:clientData/>
  </xdr:twoCellAnchor>
  <xdr:twoCellAnchor editAs="oneCell">
    <xdr:from>
      <xdr:col>11</xdr:col>
      <xdr:colOff>0</xdr:colOff>
      <xdr:row>4</xdr:row>
      <xdr:rowOff>123120</xdr:rowOff>
    </xdr:from>
    <xdr:to>
      <xdr:col>11</xdr:col>
      <xdr:colOff>705600</xdr:colOff>
      <xdr:row>8</xdr:row>
      <xdr:rowOff>133920</xdr:rowOff>
    </xdr:to>
    <xdr:pic>
      <xdr:nvPicPr>
        <xdr:cNvPr id="35" name="図 51" descr=""/>
        <xdr:cNvPicPr/>
      </xdr:nvPicPr>
      <xdr:blipFill>
        <a:blip r:embed="rId4"/>
        <a:stretch/>
      </xdr:blipFill>
      <xdr:spPr>
        <a:xfrm>
          <a:off x="7972920" y="1818720"/>
          <a:ext cx="705600" cy="1001160"/>
        </a:xfrm>
        <a:prstGeom prst="rect">
          <a:avLst/>
        </a:prstGeom>
        <a:ln w="0">
          <a:solidFill>
            <a:srgbClr val="ffffff">
              <a:lumMod val="85000"/>
            </a:srgbClr>
          </a:solidFill>
        </a:ln>
      </xdr:spPr>
    </xdr:pic>
    <xdr:clientData/>
  </xdr:twoCellAnchor>
  <xdr:twoCellAnchor editAs="oneCell">
    <xdr:from>
      <xdr:col>9</xdr:col>
      <xdr:colOff>683640</xdr:colOff>
      <xdr:row>7</xdr:row>
      <xdr:rowOff>156960</xdr:rowOff>
    </xdr:from>
    <xdr:to>
      <xdr:col>10</xdr:col>
      <xdr:colOff>614160</xdr:colOff>
      <xdr:row>11</xdr:row>
      <xdr:rowOff>134280</xdr:rowOff>
    </xdr:to>
    <xdr:pic>
      <xdr:nvPicPr>
        <xdr:cNvPr id="36" name="図 52" descr=""/>
        <xdr:cNvPicPr/>
      </xdr:nvPicPr>
      <xdr:blipFill>
        <a:blip r:embed="rId5"/>
        <a:srcRect l="4763" t="0" r="3572" b="12990"/>
        <a:stretch/>
      </xdr:blipFill>
      <xdr:spPr>
        <a:xfrm>
          <a:off x="7108560" y="2595240"/>
          <a:ext cx="704520" cy="968040"/>
        </a:xfrm>
        <a:prstGeom prst="rect">
          <a:avLst/>
        </a:prstGeom>
        <a:ln w="0">
          <a:solidFill>
            <a:srgbClr val="ffffff">
              <a:lumMod val="85000"/>
            </a:srgbClr>
          </a:solidFill>
        </a:ln>
      </xdr:spPr>
    </xdr:pic>
    <xdr:clientData/>
  </xdr:twoCellAnchor>
  <xdr:twoCellAnchor editAs="twoCell">
    <xdr:from>
      <xdr:col>10</xdr:col>
      <xdr:colOff>482040</xdr:colOff>
      <xdr:row>9</xdr:row>
      <xdr:rowOff>60840</xdr:rowOff>
    </xdr:from>
    <xdr:to>
      <xdr:col>12</xdr:col>
      <xdr:colOff>18720</xdr:colOff>
      <xdr:row>10</xdr:row>
      <xdr:rowOff>169560</xdr:rowOff>
    </xdr:to>
    <xdr:sp>
      <xdr:nvSpPr>
        <xdr:cNvPr id="37" name="テキスト ボックス 65"/>
        <xdr:cNvSpPr/>
      </xdr:nvSpPr>
      <xdr:spPr>
        <a:xfrm>
          <a:off x="7680960" y="2994480"/>
          <a:ext cx="1085040" cy="35640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gn="ctr">
            <a:lnSpc>
              <a:spcPct val="100000"/>
            </a:lnSpc>
            <a:tabLst>
              <a:tab algn="l" pos="0"/>
            </a:tabLst>
          </a:pPr>
          <a:r>
            <a:rPr b="0" lang="en-US" sz="1100" spc="-1" strike="noStrike">
              <a:solidFill>
                <a:srgbClr val="000000"/>
              </a:solidFill>
              <a:latin typeface="Meiryo UI"/>
              <a:ea typeface="Meiryo UI"/>
            </a:rPr>
            <a:t>Form #3</a:t>
          </a:r>
          <a:endParaRPr b="0" lang="en-US" sz="1100" spc="-1" strike="noStrike">
            <a:latin typeface="Noto Serif JP"/>
          </a:endParaRPr>
        </a:p>
      </xdr:txBody>
    </xdr:sp>
    <xdr:clientData/>
  </xdr:twoCellAnchor>
  <xdr:twoCellAnchor editAs="oneCell">
    <xdr:from>
      <xdr:col>1</xdr:col>
      <xdr:colOff>168120</xdr:colOff>
      <xdr:row>3</xdr:row>
      <xdr:rowOff>22320</xdr:rowOff>
    </xdr:from>
    <xdr:to>
      <xdr:col>2</xdr:col>
      <xdr:colOff>739080</xdr:colOff>
      <xdr:row>11</xdr:row>
      <xdr:rowOff>49680</xdr:rowOff>
    </xdr:to>
    <xdr:pic>
      <xdr:nvPicPr>
        <xdr:cNvPr id="38" name="図 40" descr=""/>
        <xdr:cNvPicPr/>
      </xdr:nvPicPr>
      <xdr:blipFill>
        <a:blip r:embed="rId6"/>
        <a:stretch/>
      </xdr:blipFill>
      <xdr:spPr>
        <a:xfrm>
          <a:off x="400680" y="1575000"/>
          <a:ext cx="1344960" cy="1903680"/>
        </a:xfrm>
        <a:prstGeom prst="rect">
          <a:avLst/>
        </a:prstGeom>
        <a:ln w="0">
          <a:solidFill>
            <a:srgbClr val="ffffff">
              <a:lumMod val="85000"/>
            </a:srgbClr>
          </a:solidFill>
        </a:ln>
      </xdr:spPr>
    </xdr:pic>
    <xdr:clientData/>
  </xdr:twoCellAnchor>
  <xdr:twoCellAnchor editAs="twoCell">
    <xdr:from>
      <xdr:col>13</xdr:col>
      <xdr:colOff>590400</xdr:colOff>
      <xdr:row>17</xdr:row>
      <xdr:rowOff>50040</xdr:rowOff>
    </xdr:from>
    <xdr:to>
      <xdr:col>18</xdr:col>
      <xdr:colOff>1027080</xdr:colOff>
      <xdr:row>20</xdr:row>
      <xdr:rowOff>94680</xdr:rowOff>
    </xdr:to>
    <xdr:sp>
      <xdr:nvSpPr>
        <xdr:cNvPr id="39" name="正方形/長方形 41"/>
        <xdr:cNvSpPr/>
      </xdr:nvSpPr>
      <xdr:spPr>
        <a:xfrm>
          <a:off x="10111680" y="4965120"/>
          <a:ext cx="4452480" cy="787320"/>
        </a:xfrm>
        <a:prstGeom prst="rect">
          <a:avLst/>
        </a:prstGeom>
        <a:noFill/>
        <a:ln w="38100">
          <a:solidFill>
            <a:srgbClr val="ffffff">
              <a:lumMod val="85000"/>
            </a:srgbClr>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3</xdr:col>
      <xdr:colOff>537840</xdr:colOff>
      <xdr:row>2</xdr:row>
      <xdr:rowOff>952560</xdr:rowOff>
    </xdr:from>
    <xdr:to>
      <xdr:col>8</xdr:col>
      <xdr:colOff>149040</xdr:colOff>
      <xdr:row>11</xdr:row>
      <xdr:rowOff>15840</xdr:rowOff>
    </xdr:to>
    <xdr:pic>
      <xdr:nvPicPr>
        <xdr:cNvPr id="40" name="図 21" descr=""/>
        <xdr:cNvPicPr/>
      </xdr:nvPicPr>
      <xdr:blipFill>
        <a:blip r:embed="rId7"/>
        <a:stretch/>
      </xdr:blipFill>
      <xdr:spPr>
        <a:xfrm>
          <a:off x="2318400" y="1533600"/>
          <a:ext cx="3481560" cy="1911240"/>
        </a:xfrm>
        <a:prstGeom prst="rect">
          <a:avLst/>
        </a:prstGeom>
        <a:ln w="0">
          <a:solidFill>
            <a:srgbClr val="ffffff">
              <a:lumMod val="75000"/>
            </a:srgbClr>
          </a:solid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40320</xdr:colOff>
      <xdr:row>25</xdr:row>
      <xdr:rowOff>0</xdr:rowOff>
    </xdr:from>
    <xdr:to>
      <xdr:col>9</xdr:col>
      <xdr:colOff>250200</xdr:colOff>
      <xdr:row>42</xdr:row>
      <xdr:rowOff>14400</xdr:rowOff>
    </xdr:to>
    <xdr:pic>
      <xdr:nvPicPr>
        <xdr:cNvPr id="41" name="図 1" descr=""/>
        <xdr:cNvPicPr/>
      </xdr:nvPicPr>
      <xdr:blipFill>
        <a:blip r:embed="rId1"/>
        <a:stretch/>
      </xdr:blipFill>
      <xdr:spPr>
        <a:xfrm>
          <a:off x="272880" y="5429160"/>
          <a:ext cx="6402240" cy="3500640"/>
        </a:xfrm>
        <a:prstGeom prst="rect">
          <a:avLst/>
        </a:prstGeom>
        <a:ln w="0">
          <a:noFill/>
        </a:ln>
      </xdr:spPr>
    </xdr:pic>
    <xdr:clientData/>
  </xdr:twoCellAnchor>
  <xdr:twoCellAnchor editAs="oneCell">
    <xdr:from>
      <xdr:col>0</xdr:col>
      <xdr:colOff>193320</xdr:colOff>
      <xdr:row>3</xdr:row>
      <xdr:rowOff>192600</xdr:rowOff>
    </xdr:from>
    <xdr:to>
      <xdr:col>9</xdr:col>
      <xdr:colOff>177120</xdr:colOff>
      <xdr:row>20</xdr:row>
      <xdr:rowOff>102240</xdr:rowOff>
    </xdr:to>
    <xdr:pic>
      <xdr:nvPicPr>
        <xdr:cNvPr id="42" name="図 2" descr=""/>
        <xdr:cNvPicPr/>
      </xdr:nvPicPr>
      <xdr:blipFill>
        <a:blip r:embed="rId2"/>
        <a:stretch/>
      </xdr:blipFill>
      <xdr:spPr>
        <a:xfrm>
          <a:off x="193320" y="1030680"/>
          <a:ext cx="6408720" cy="3500640"/>
        </a:xfrm>
        <a:prstGeom prst="rect">
          <a:avLst/>
        </a:prstGeom>
        <a:ln w="0">
          <a:noFill/>
        </a:ln>
      </xdr:spPr>
    </xdr:pic>
    <xdr:clientData/>
  </xdr:twoCellAnchor>
  <xdr:twoCellAnchor editAs="oneCell">
    <xdr:from>
      <xdr:col>1</xdr:col>
      <xdr:colOff>666720</xdr:colOff>
      <xdr:row>37</xdr:row>
      <xdr:rowOff>0</xdr:rowOff>
    </xdr:from>
    <xdr:to>
      <xdr:col>2</xdr:col>
      <xdr:colOff>77040</xdr:colOff>
      <xdr:row>38</xdr:row>
      <xdr:rowOff>38880</xdr:rowOff>
    </xdr:to>
    <xdr:sp>
      <xdr:nvSpPr>
        <xdr:cNvPr id="43" name="テキスト ボックス 3"/>
        <xdr:cNvSpPr/>
      </xdr:nvSpPr>
      <xdr:spPr>
        <a:xfrm>
          <a:off x="899280" y="7829640"/>
          <a:ext cx="184320" cy="324720"/>
        </a:xfrm>
        <a:prstGeom prst="rect">
          <a:avLst/>
        </a:prstGeom>
        <a:noFill/>
        <a:ln w="0">
          <a:noFill/>
        </a:ln>
      </xdr:spPr>
      <xdr:style>
        <a:lnRef idx="0"/>
        <a:fillRef idx="0"/>
        <a:effectRef idx="0"/>
        <a:fontRef idx="minor"/>
      </xdr:style>
    </xdr:sp>
    <xdr:clientData/>
  </xdr:twoCellAnchor>
  <xdr:twoCellAnchor editAs="twoCell">
    <xdr:from>
      <xdr:col>1</xdr:col>
      <xdr:colOff>216360</xdr:colOff>
      <xdr:row>10</xdr:row>
      <xdr:rowOff>13320</xdr:rowOff>
    </xdr:from>
    <xdr:to>
      <xdr:col>4</xdr:col>
      <xdr:colOff>459720</xdr:colOff>
      <xdr:row>19</xdr:row>
      <xdr:rowOff>80280</xdr:rowOff>
    </xdr:to>
    <xdr:sp>
      <xdr:nvSpPr>
        <xdr:cNvPr id="44" name="正方形/長方形 4"/>
        <xdr:cNvSpPr/>
      </xdr:nvSpPr>
      <xdr:spPr>
        <a:xfrm>
          <a:off x="448920" y="2442240"/>
          <a:ext cx="2565360" cy="1867320"/>
        </a:xfrm>
        <a:prstGeom prst="rect">
          <a:avLst/>
        </a:prstGeom>
        <a:solidFill>
          <a:schemeClr val="accent2">
            <a:lumMod val="20000"/>
            <a:lumOff val="80000"/>
            <a:alpha val="21000"/>
          </a:schemeClr>
        </a:solidFill>
        <a:ln w="73025">
          <a:solidFill>
            <a:srgbClr val="ea157a"/>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xdr:col>
      <xdr:colOff>142200</xdr:colOff>
      <xdr:row>10</xdr:row>
      <xdr:rowOff>18360</xdr:rowOff>
    </xdr:from>
    <xdr:to>
      <xdr:col>9</xdr:col>
      <xdr:colOff>48240</xdr:colOff>
      <xdr:row>19</xdr:row>
      <xdr:rowOff>72360</xdr:rowOff>
    </xdr:to>
    <xdr:sp>
      <xdr:nvSpPr>
        <xdr:cNvPr id="45" name="正方形/長方形 5"/>
        <xdr:cNvSpPr/>
      </xdr:nvSpPr>
      <xdr:spPr>
        <a:xfrm>
          <a:off x="4244760" y="2447280"/>
          <a:ext cx="2228400" cy="1854360"/>
        </a:xfrm>
        <a:prstGeom prst="rect">
          <a:avLst/>
        </a:prstGeom>
        <a:solidFill>
          <a:schemeClr val="accent2">
            <a:lumMod val="20000"/>
            <a:lumOff val="80000"/>
            <a:alpha val="21000"/>
          </a:schemeClr>
        </a:solidFill>
        <a:ln w="73025">
          <a:solidFill>
            <a:srgbClr val="ea157a"/>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xdr:col>
      <xdr:colOff>91800</xdr:colOff>
      <xdr:row>32</xdr:row>
      <xdr:rowOff>12960</xdr:rowOff>
    </xdr:from>
    <xdr:to>
      <xdr:col>5</xdr:col>
      <xdr:colOff>685800</xdr:colOff>
      <xdr:row>40</xdr:row>
      <xdr:rowOff>145080</xdr:rowOff>
    </xdr:to>
    <xdr:sp>
      <xdr:nvSpPr>
        <xdr:cNvPr id="46" name="正方形/長方形 6"/>
        <xdr:cNvSpPr/>
      </xdr:nvSpPr>
      <xdr:spPr>
        <a:xfrm>
          <a:off x="3420360" y="6842520"/>
          <a:ext cx="594000" cy="1818000"/>
        </a:xfrm>
        <a:prstGeom prst="rect">
          <a:avLst/>
        </a:prstGeom>
        <a:solidFill>
          <a:schemeClr val="accent2">
            <a:lumMod val="20000"/>
            <a:lumOff val="80000"/>
            <a:alpha val="21000"/>
          </a:schemeClr>
        </a:solidFill>
        <a:ln w="73025">
          <a:solidFill>
            <a:srgbClr val="ea157a"/>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xdr:col>
      <xdr:colOff>154800</xdr:colOff>
      <xdr:row>31</xdr:row>
      <xdr:rowOff>162360</xdr:rowOff>
    </xdr:from>
    <xdr:to>
      <xdr:col>9</xdr:col>
      <xdr:colOff>153000</xdr:colOff>
      <xdr:row>41</xdr:row>
      <xdr:rowOff>15840</xdr:rowOff>
    </xdr:to>
    <xdr:sp>
      <xdr:nvSpPr>
        <xdr:cNvPr id="47" name="正方形/長方形 7"/>
        <xdr:cNvSpPr/>
      </xdr:nvSpPr>
      <xdr:spPr>
        <a:xfrm>
          <a:off x="4257360" y="6791760"/>
          <a:ext cx="2320560" cy="1939320"/>
        </a:xfrm>
        <a:prstGeom prst="rect">
          <a:avLst/>
        </a:prstGeom>
        <a:solidFill>
          <a:schemeClr val="accent2">
            <a:lumMod val="20000"/>
            <a:lumOff val="80000"/>
            <a:alpha val="21000"/>
          </a:schemeClr>
        </a:solidFill>
        <a:ln w="19050">
          <a:solidFill>
            <a:srgbClr val="ea157a"/>
          </a:solidFill>
          <a:prstDash val="dash"/>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xdr:col>
      <xdr:colOff>63360</xdr:colOff>
      <xdr:row>1</xdr:row>
      <xdr:rowOff>44640</xdr:rowOff>
    </xdr:from>
    <xdr:to>
      <xdr:col>6</xdr:col>
      <xdr:colOff>621000</xdr:colOff>
      <xdr:row>1</xdr:row>
      <xdr:rowOff>311760</xdr:rowOff>
    </xdr:to>
    <xdr:sp>
      <xdr:nvSpPr>
        <xdr:cNvPr id="48" name="正方形/長方形 8"/>
        <xdr:cNvSpPr/>
      </xdr:nvSpPr>
      <xdr:spPr>
        <a:xfrm>
          <a:off x="4165920" y="177840"/>
          <a:ext cx="557640" cy="267120"/>
        </a:xfrm>
        <a:prstGeom prst="rect">
          <a:avLst/>
        </a:prstGeom>
        <a:solidFill>
          <a:schemeClr val="accent2">
            <a:lumMod val="20000"/>
            <a:lumOff val="80000"/>
            <a:alpha val="21000"/>
          </a:schemeClr>
        </a:solidFill>
        <a:ln w="73025">
          <a:solidFill>
            <a:srgbClr val="ea157a"/>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xdr:col>
      <xdr:colOff>49680</xdr:colOff>
      <xdr:row>2</xdr:row>
      <xdr:rowOff>98640</xdr:rowOff>
    </xdr:from>
    <xdr:to>
      <xdr:col>6</xdr:col>
      <xdr:colOff>648000</xdr:colOff>
      <xdr:row>3</xdr:row>
      <xdr:rowOff>60840</xdr:rowOff>
    </xdr:to>
    <xdr:sp>
      <xdr:nvSpPr>
        <xdr:cNvPr id="49" name="正方形/長方形 9"/>
        <xdr:cNvSpPr/>
      </xdr:nvSpPr>
      <xdr:spPr>
        <a:xfrm>
          <a:off x="4152240" y="594000"/>
          <a:ext cx="598320" cy="304920"/>
        </a:xfrm>
        <a:prstGeom prst="rect">
          <a:avLst/>
        </a:prstGeom>
        <a:solidFill>
          <a:schemeClr val="accent2">
            <a:lumMod val="20000"/>
            <a:lumOff val="80000"/>
            <a:alpha val="21000"/>
          </a:schemeClr>
        </a:solidFill>
        <a:ln w="19050">
          <a:solidFill>
            <a:srgbClr val="ea157a"/>
          </a:solidFill>
          <a:prstDash val="dash"/>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xdr:col>
      <xdr:colOff>570240</xdr:colOff>
      <xdr:row>7</xdr:row>
      <xdr:rowOff>0</xdr:rowOff>
    </xdr:from>
    <xdr:to>
      <xdr:col>4</xdr:col>
      <xdr:colOff>773640</xdr:colOff>
      <xdr:row>7</xdr:row>
      <xdr:rowOff>185400</xdr:rowOff>
    </xdr:to>
    <xdr:sp>
      <xdr:nvSpPr>
        <xdr:cNvPr id="50" name="正方形/長方形 11"/>
        <xdr:cNvSpPr/>
      </xdr:nvSpPr>
      <xdr:spPr>
        <a:xfrm>
          <a:off x="2350800" y="1828800"/>
          <a:ext cx="977400" cy="185400"/>
        </a:xfrm>
        <a:prstGeom prst="rect">
          <a:avLst/>
        </a:prstGeom>
        <a:solidFill>
          <a:schemeClr val="accent2">
            <a:lumMod val="20000"/>
            <a:lumOff val="80000"/>
            <a:alpha val="21000"/>
          </a:schemeClr>
        </a:solidFill>
        <a:ln w="73025">
          <a:solidFill>
            <a:srgbClr val="ea157a"/>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xdr:col>
      <xdr:colOff>69480</xdr:colOff>
      <xdr:row>28</xdr:row>
      <xdr:rowOff>163080</xdr:rowOff>
    </xdr:from>
    <xdr:to>
      <xdr:col>6</xdr:col>
      <xdr:colOff>209520</xdr:colOff>
      <xdr:row>29</xdr:row>
      <xdr:rowOff>160920</xdr:rowOff>
    </xdr:to>
    <xdr:sp>
      <xdr:nvSpPr>
        <xdr:cNvPr id="51" name="正方形/長方形 12"/>
        <xdr:cNvSpPr/>
      </xdr:nvSpPr>
      <xdr:spPr>
        <a:xfrm>
          <a:off x="3398040" y="6192360"/>
          <a:ext cx="914040" cy="198000"/>
        </a:xfrm>
        <a:prstGeom prst="rect">
          <a:avLst/>
        </a:prstGeom>
        <a:solidFill>
          <a:schemeClr val="accent2">
            <a:lumMod val="20000"/>
            <a:lumOff val="80000"/>
            <a:alpha val="21000"/>
          </a:schemeClr>
        </a:solidFill>
        <a:ln w="73025">
          <a:solidFill>
            <a:srgbClr val="ea157a"/>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221040</xdr:colOff>
      <xdr:row>1</xdr:row>
      <xdr:rowOff>-720</xdr:rowOff>
    </xdr:from>
    <xdr:to>
      <xdr:col>26</xdr:col>
      <xdr:colOff>135720</xdr:colOff>
      <xdr:row>21</xdr:row>
      <xdr:rowOff>44280</xdr:rowOff>
    </xdr:to>
    <xdr:sp>
      <xdr:nvSpPr>
        <xdr:cNvPr id="52" name="正方形/長方形 8"/>
        <xdr:cNvSpPr/>
      </xdr:nvSpPr>
      <xdr:spPr>
        <a:xfrm>
          <a:off x="8641800" y="199440"/>
          <a:ext cx="6822360" cy="10036440"/>
        </a:xfrm>
        <a:prstGeom prst="rect">
          <a:avLst/>
        </a:prstGeom>
        <a:solidFill>
          <a:schemeClr val="bg1"/>
        </a:solidFill>
        <a:ln w="19050">
          <a:solidFill>
            <a:srgbClr val="738ac8">
              <a:lumMod val="60000"/>
              <a:lumOff val="40000"/>
            </a:srgbClr>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xdr:col>
      <xdr:colOff>197640</xdr:colOff>
      <xdr:row>1</xdr:row>
      <xdr:rowOff>117720</xdr:rowOff>
    </xdr:from>
    <xdr:to>
      <xdr:col>10</xdr:col>
      <xdr:colOff>12960</xdr:colOff>
      <xdr:row>3</xdr:row>
      <xdr:rowOff>13320</xdr:rowOff>
    </xdr:to>
    <xdr:sp>
      <xdr:nvSpPr>
        <xdr:cNvPr id="53" name="テキスト ボックス 9"/>
        <xdr:cNvSpPr/>
      </xdr:nvSpPr>
      <xdr:spPr>
        <a:xfrm>
          <a:off x="8947440" y="317880"/>
          <a:ext cx="1130760" cy="52416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gn="ctr">
            <a:lnSpc>
              <a:spcPct val="100000"/>
            </a:lnSpc>
          </a:pPr>
          <a:r>
            <a:rPr b="0" lang="en-US" sz="1400" spc="-1" strike="noStrike">
              <a:solidFill>
                <a:srgbClr val="000000"/>
              </a:solidFill>
              <a:latin typeface="Meiryo UI"/>
              <a:ea typeface="Meiryo UI"/>
            </a:rPr>
            <a:t>Example</a:t>
          </a:r>
          <a:endParaRPr b="0" lang="en-US" sz="1400" spc="-1" strike="noStrike">
            <a:latin typeface="Noto Serif JP"/>
          </a:endParaRPr>
        </a:p>
      </xdr:txBody>
    </xdr:sp>
    <xdr:clientData/>
  </xdr:twoCellAnchor>
  <xdr:twoCellAnchor editAs="oneCell">
    <xdr:from>
      <xdr:col>7</xdr:col>
      <xdr:colOff>100080</xdr:colOff>
      <xdr:row>4</xdr:row>
      <xdr:rowOff>261000</xdr:rowOff>
    </xdr:from>
    <xdr:to>
      <xdr:col>23</xdr:col>
      <xdr:colOff>301680</xdr:colOff>
      <xdr:row>16</xdr:row>
      <xdr:rowOff>284760</xdr:rowOff>
    </xdr:to>
    <xdr:pic>
      <xdr:nvPicPr>
        <xdr:cNvPr id="54" name="図 10" descr=""/>
        <xdr:cNvPicPr/>
      </xdr:nvPicPr>
      <xdr:blipFill>
        <a:blip r:embed="rId1"/>
        <a:srcRect l="0" t="5699" r="1134" b="0"/>
        <a:stretch/>
      </xdr:blipFill>
      <xdr:spPr>
        <a:xfrm>
          <a:off x="9178560" y="1404000"/>
          <a:ext cx="5464440" cy="6215040"/>
        </a:xfrm>
        <a:prstGeom prst="rect">
          <a:avLst/>
        </a:prstGeom>
        <a:ln w="0">
          <a:noFill/>
        </a:ln>
      </xdr:spPr>
    </xdr:pic>
    <xdr:clientData/>
  </xdr:twoCellAnchor>
  <xdr:twoCellAnchor editAs="twoCell">
    <xdr:from>
      <xdr:col>5</xdr:col>
      <xdr:colOff>47880</xdr:colOff>
      <xdr:row>14</xdr:row>
      <xdr:rowOff>360</xdr:rowOff>
    </xdr:from>
    <xdr:to>
      <xdr:col>7</xdr:col>
      <xdr:colOff>66600</xdr:colOff>
      <xdr:row>14</xdr:row>
      <xdr:rowOff>181080</xdr:rowOff>
    </xdr:to>
    <xdr:sp>
      <xdr:nvSpPr>
        <xdr:cNvPr id="55" name="矢印: 右 5"/>
        <xdr:cNvSpPr/>
      </xdr:nvSpPr>
      <xdr:spPr>
        <a:xfrm rot="10800000">
          <a:off x="8468640" y="6429600"/>
          <a:ext cx="676440" cy="180720"/>
        </a:xfrm>
        <a:prstGeom prst="rightArrow">
          <a:avLst>
            <a:gd name="adj1" fmla="val 50000"/>
            <a:gd name="adj2" fmla="val 50000"/>
          </a:avLst>
        </a:prstGeom>
        <a:solidFill>
          <a:srgbClr val="00addc"/>
        </a:solidFill>
        <a:ln>
          <a:solidFill>
            <a:srgbClr val="007fa2"/>
          </a:solidFill>
          <a:round/>
        </a:ln>
      </xdr:spPr>
      <xdr:style>
        <a:lnRef idx="2">
          <a:schemeClr val="accent4">
            <a:shade val="50000"/>
          </a:schemeClr>
        </a:lnRef>
        <a:fillRef idx="1">
          <a:schemeClr val="accent4"/>
        </a:fillRef>
        <a:effectRef idx="0">
          <a:schemeClr val="accent4"/>
        </a:effectRef>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0</xdr:row>
      <xdr:rowOff>100800</xdr:rowOff>
    </xdr:from>
    <xdr:to>
      <xdr:col>13</xdr:col>
      <xdr:colOff>1664280</xdr:colOff>
      <xdr:row>0</xdr:row>
      <xdr:rowOff>618840</xdr:rowOff>
    </xdr:to>
    <xdr:sp>
      <xdr:nvSpPr>
        <xdr:cNvPr id="56" name="テキスト ボックス 1"/>
        <xdr:cNvSpPr/>
      </xdr:nvSpPr>
      <xdr:spPr>
        <a:xfrm>
          <a:off x="0" y="100800"/>
          <a:ext cx="22425480" cy="518040"/>
        </a:xfrm>
        <a:prstGeom prst="rect">
          <a:avLst/>
        </a:prstGeom>
        <a:solidFill>
          <a:schemeClr val="lt1"/>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1" lang="en-US" sz="2000" spc="-1" strike="noStrike" u="sng">
              <a:solidFill>
                <a:srgbClr val="ff0000"/>
              </a:solidFill>
              <a:uFillTx/>
              <a:latin typeface="Meiryo UI"/>
              <a:ea typeface="Meiryo UI"/>
            </a:rPr>
            <a:t>When copying and pasting within the form, paste only the value to avoid formatting issues.</a:t>
          </a:r>
          <a:endParaRPr b="0" lang="en-US" sz="2000" spc="-1" strike="noStrike">
            <a:latin typeface="Noto Serif JP"/>
          </a:endParaRPr>
        </a:p>
      </xdr:txBody>
    </xdr:sp>
    <xdr:clientData/>
  </xdr:twoCellAnchor>
  <xdr:twoCellAnchor editAs="twoCell">
    <xdr:from>
      <xdr:col>1</xdr:col>
      <xdr:colOff>867600</xdr:colOff>
      <xdr:row>2</xdr:row>
      <xdr:rowOff>335160</xdr:rowOff>
    </xdr:from>
    <xdr:to>
      <xdr:col>3</xdr:col>
      <xdr:colOff>640440</xdr:colOff>
      <xdr:row>5</xdr:row>
      <xdr:rowOff>247320</xdr:rowOff>
    </xdr:to>
    <xdr:sp>
      <xdr:nvSpPr>
        <xdr:cNvPr id="57" name="正方形/長方形 2"/>
        <xdr:cNvSpPr/>
      </xdr:nvSpPr>
      <xdr:spPr>
        <a:xfrm>
          <a:off x="935640" y="1401840"/>
          <a:ext cx="4650840" cy="779040"/>
        </a:xfrm>
        <a:prstGeom prst="rect">
          <a:avLst/>
        </a:prstGeom>
        <a:noFill/>
        <a:ln w="73025">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ts val="1500"/>
            </a:lnSpc>
          </a:pPr>
          <a:r>
            <a:rPr b="1" lang="en-US" sz="1800" spc="-1" strike="noStrike">
              <a:solidFill>
                <a:srgbClr val="000000"/>
              </a:solidFill>
              <a:latin typeface="Meiryo UI"/>
              <a:ea typeface="Meiryo UI"/>
            </a:rPr>
            <a:t>Please write your tour information in the blue cells. </a:t>
          </a:r>
          <a:endParaRPr b="0" lang="en-US" sz="1800" spc="-1" strike="noStrike">
            <a:latin typeface="Noto Serif JP"/>
          </a:endParaRPr>
        </a:p>
      </xdr:txBody>
    </xdr:sp>
    <xdr:clientData/>
  </xdr:twoCellAnchor>
  <xdr:twoCellAnchor editAs="twoCell">
    <xdr:from>
      <xdr:col>1</xdr:col>
      <xdr:colOff>166680</xdr:colOff>
      <xdr:row>2</xdr:row>
      <xdr:rowOff>214200</xdr:rowOff>
    </xdr:from>
    <xdr:to>
      <xdr:col>1</xdr:col>
      <xdr:colOff>844920</xdr:colOff>
      <xdr:row>5</xdr:row>
      <xdr:rowOff>33480</xdr:rowOff>
    </xdr:to>
    <xdr:sp>
      <xdr:nvSpPr>
        <xdr:cNvPr id="58" name="正方形/長方形 3"/>
        <xdr:cNvSpPr/>
      </xdr:nvSpPr>
      <xdr:spPr>
        <a:xfrm>
          <a:off x="234720" y="1280880"/>
          <a:ext cx="678240" cy="686160"/>
        </a:xfrm>
        <a:prstGeom prst="rect">
          <a:avLst/>
        </a:prstGeom>
        <a:solidFill>
          <a:schemeClr val="bg2"/>
        </a:solidFill>
        <a:ln w="12700">
          <a:solidFill>
            <a:srgbClr val="ffffff">
              <a:lumMod val="75000"/>
            </a:srgbClr>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282960</xdr:colOff>
      <xdr:row>2</xdr:row>
      <xdr:rowOff>302040</xdr:rowOff>
    </xdr:from>
    <xdr:to>
      <xdr:col>11</xdr:col>
      <xdr:colOff>34560</xdr:colOff>
      <xdr:row>5</xdr:row>
      <xdr:rowOff>1800</xdr:rowOff>
    </xdr:to>
    <xdr:sp>
      <xdr:nvSpPr>
        <xdr:cNvPr id="59" name="正方形/長方形 5"/>
        <xdr:cNvSpPr/>
      </xdr:nvSpPr>
      <xdr:spPr>
        <a:xfrm>
          <a:off x="12817800" y="1368720"/>
          <a:ext cx="4716720" cy="566640"/>
        </a:xfrm>
        <a:prstGeom prst="rect">
          <a:avLst/>
        </a:prstGeom>
        <a:noFill/>
        <a:ln w="73025">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nSpc>
              <a:spcPct val="100000"/>
            </a:lnSpc>
          </a:pPr>
          <a:r>
            <a:rPr b="1" lang="en-US" sz="2000" spc="-1" strike="noStrike">
              <a:solidFill>
                <a:srgbClr val="000000"/>
              </a:solidFill>
              <a:latin typeface="Arial"/>
              <a:ea typeface="Meiryo UI"/>
            </a:rPr>
            <a:t>Please do not write in grey cells.</a:t>
          </a:r>
          <a:endParaRPr b="0" lang="en-US" sz="2000" spc="-1" strike="noStrike">
            <a:latin typeface="Noto Serif JP"/>
          </a:endParaRPr>
        </a:p>
      </xdr:txBody>
    </xdr:sp>
    <xdr:clientData/>
  </xdr:twoCellAnchor>
  <xdr:twoCellAnchor editAs="twoCell">
    <xdr:from>
      <xdr:col>3</xdr:col>
      <xdr:colOff>985680</xdr:colOff>
      <xdr:row>2</xdr:row>
      <xdr:rowOff>247680</xdr:rowOff>
    </xdr:from>
    <xdr:to>
      <xdr:col>3</xdr:col>
      <xdr:colOff>1663920</xdr:colOff>
      <xdr:row>5</xdr:row>
      <xdr:rowOff>66960</xdr:rowOff>
    </xdr:to>
    <xdr:sp>
      <xdr:nvSpPr>
        <xdr:cNvPr id="60" name="正方形/長方形 6"/>
        <xdr:cNvSpPr/>
      </xdr:nvSpPr>
      <xdr:spPr>
        <a:xfrm>
          <a:off x="5931720" y="1314360"/>
          <a:ext cx="678240" cy="686160"/>
        </a:xfrm>
        <a:prstGeom prst="rect">
          <a:avLst/>
        </a:prstGeom>
        <a:solidFill>
          <a:schemeClr val="accent3">
            <a:lumMod val="20000"/>
            <a:lumOff val="80000"/>
          </a:schemeClr>
        </a:solidFill>
        <a:ln w="12700">
          <a:solidFill>
            <a:srgbClr val="ffffff">
              <a:lumMod val="75000"/>
            </a:srgbClr>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xdr:col>
      <xdr:colOff>1803600</xdr:colOff>
      <xdr:row>3</xdr:row>
      <xdr:rowOff>2880</xdr:rowOff>
    </xdr:from>
    <xdr:to>
      <xdr:col>6</xdr:col>
      <xdr:colOff>969480</xdr:colOff>
      <xdr:row>5</xdr:row>
      <xdr:rowOff>138240</xdr:rowOff>
    </xdr:to>
    <xdr:sp>
      <xdr:nvSpPr>
        <xdr:cNvPr id="61" name="正方形/長方形 7"/>
        <xdr:cNvSpPr/>
      </xdr:nvSpPr>
      <xdr:spPr>
        <a:xfrm>
          <a:off x="6749640" y="1441080"/>
          <a:ext cx="4131720" cy="630720"/>
        </a:xfrm>
        <a:prstGeom prst="rect">
          <a:avLst/>
        </a:prstGeom>
        <a:noFill/>
        <a:ln w="73025">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ts val="1500"/>
            </a:lnSpc>
          </a:pPr>
          <a:r>
            <a:rPr b="1" lang="en-US" sz="1800" spc="-1" strike="noStrike">
              <a:solidFill>
                <a:srgbClr val="000000"/>
              </a:solidFill>
              <a:latin typeface="Meiryo UI"/>
              <a:ea typeface="Meiryo UI"/>
            </a:rPr>
            <a:t>Cells you have completed will turn yellow for confirmation.</a:t>
          </a:r>
          <a:endParaRPr b="0" lang="en-US" sz="1800" spc="-1" strike="noStrike">
            <a:latin typeface="Noto Serif JP"/>
          </a:endParaRPr>
        </a:p>
      </xdr:txBody>
    </xdr:sp>
    <xdr:clientData/>
  </xdr:twoCellAnchor>
  <xdr:twoCellAnchor editAs="twoCell">
    <xdr:from>
      <xdr:col>7</xdr:col>
      <xdr:colOff>810360</xdr:colOff>
      <xdr:row>2</xdr:row>
      <xdr:rowOff>228240</xdr:rowOff>
    </xdr:from>
    <xdr:to>
      <xdr:col>8</xdr:col>
      <xdr:colOff>172440</xdr:colOff>
      <xdr:row>5</xdr:row>
      <xdr:rowOff>47520</xdr:rowOff>
    </xdr:to>
    <xdr:sp>
      <xdr:nvSpPr>
        <xdr:cNvPr id="62" name="正方形/長方形 8"/>
        <xdr:cNvSpPr/>
      </xdr:nvSpPr>
      <xdr:spPr>
        <a:xfrm>
          <a:off x="11835360" y="1294920"/>
          <a:ext cx="871920" cy="686160"/>
        </a:xfrm>
        <a:prstGeom prst="rect">
          <a:avLst/>
        </a:prstGeom>
        <a:solidFill>
          <a:schemeClr val="bg1">
            <a:lumMod val="95000"/>
          </a:schemeClr>
        </a:solidFill>
        <a:ln w="12700">
          <a:solidFill>
            <a:srgbClr val="ffffff">
              <a:lumMod val="75000"/>
            </a:srgbClr>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32</xdr:col>
      <xdr:colOff>224280</xdr:colOff>
      <xdr:row>14</xdr:row>
      <xdr:rowOff>156960</xdr:rowOff>
    </xdr:from>
    <xdr:to>
      <xdr:col>33</xdr:col>
      <xdr:colOff>166680</xdr:colOff>
      <xdr:row>14</xdr:row>
      <xdr:rowOff>481680</xdr:rowOff>
    </xdr:to>
    <xdr:sp>
      <xdr:nvSpPr>
        <xdr:cNvPr id="63" name="テキスト ボックス 1"/>
        <xdr:cNvSpPr/>
      </xdr:nvSpPr>
      <xdr:spPr>
        <a:xfrm>
          <a:off x="11101320" y="4728960"/>
          <a:ext cx="184320" cy="324720"/>
        </a:xfrm>
        <a:prstGeom prst="rect">
          <a:avLst/>
        </a:prstGeom>
        <a:noFill/>
        <a:ln w="0">
          <a:noFill/>
        </a:ln>
      </xdr:spPr>
      <xdr:style>
        <a:lnRef idx="0"/>
        <a:fillRef idx="0"/>
        <a:effectRef idx="0"/>
        <a:fontRef idx="minor"/>
      </xdr:style>
    </xdr:sp>
    <xdr:clientData/>
  </xdr:twoCellAnchor>
  <xdr:twoCellAnchor editAs="oneCell">
    <xdr:from>
      <xdr:col>47</xdr:col>
      <xdr:colOff>231480</xdr:colOff>
      <xdr:row>14</xdr:row>
      <xdr:rowOff>312840</xdr:rowOff>
    </xdr:from>
    <xdr:to>
      <xdr:col>47</xdr:col>
      <xdr:colOff>415800</xdr:colOff>
      <xdr:row>15</xdr:row>
      <xdr:rowOff>65880</xdr:rowOff>
    </xdr:to>
    <xdr:sp>
      <xdr:nvSpPr>
        <xdr:cNvPr id="64" name="テキスト ボックス 2"/>
        <xdr:cNvSpPr/>
      </xdr:nvSpPr>
      <xdr:spPr>
        <a:xfrm>
          <a:off x="19364040" y="4884840"/>
          <a:ext cx="184320" cy="324720"/>
        </a:xfrm>
        <a:prstGeom prst="rect">
          <a:avLst/>
        </a:prstGeom>
        <a:noFill/>
        <a:ln w="0">
          <a:noFill/>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33</xdr:col>
      <xdr:colOff>224280</xdr:colOff>
      <xdr:row>15</xdr:row>
      <xdr:rowOff>0</xdr:rowOff>
    </xdr:from>
    <xdr:to>
      <xdr:col>34</xdr:col>
      <xdr:colOff>166680</xdr:colOff>
      <xdr:row>16</xdr:row>
      <xdr:rowOff>153360</xdr:rowOff>
    </xdr:to>
    <xdr:sp>
      <xdr:nvSpPr>
        <xdr:cNvPr id="65" name="テキスト ボックス 1"/>
        <xdr:cNvSpPr/>
      </xdr:nvSpPr>
      <xdr:spPr>
        <a:xfrm>
          <a:off x="11187000" y="5219640"/>
          <a:ext cx="184320" cy="324720"/>
        </a:xfrm>
        <a:prstGeom prst="rect">
          <a:avLst/>
        </a:prstGeom>
        <a:noFill/>
        <a:ln w="0">
          <a:noFill/>
        </a:ln>
      </xdr:spPr>
      <xdr:style>
        <a:lnRef idx="0"/>
        <a:fillRef idx="0"/>
        <a:effectRef idx="0"/>
        <a:fontRef idx="minor"/>
      </xdr:style>
    </xdr:sp>
    <xdr:clientData/>
  </xdr:twoCellAnchor>
  <xdr:twoCellAnchor editAs="oneCell">
    <xdr:from>
      <xdr:col>32</xdr:col>
      <xdr:colOff>224280</xdr:colOff>
      <xdr:row>12</xdr:row>
      <xdr:rowOff>156960</xdr:rowOff>
    </xdr:from>
    <xdr:to>
      <xdr:col>33</xdr:col>
      <xdr:colOff>166680</xdr:colOff>
      <xdr:row>12</xdr:row>
      <xdr:rowOff>481680</xdr:rowOff>
    </xdr:to>
    <xdr:sp>
      <xdr:nvSpPr>
        <xdr:cNvPr id="66" name="テキスト ボックス 2"/>
        <xdr:cNvSpPr/>
      </xdr:nvSpPr>
      <xdr:spPr>
        <a:xfrm>
          <a:off x="10945080" y="3662280"/>
          <a:ext cx="184320" cy="324720"/>
        </a:xfrm>
        <a:prstGeom prst="rect">
          <a:avLst/>
        </a:prstGeom>
        <a:noFill/>
        <a:ln w="0">
          <a:noFill/>
        </a:ln>
      </xdr:spPr>
      <xdr:style>
        <a:lnRef idx="0"/>
        <a:fillRef idx="0"/>
        <a:effectRef idx="0"/>
        <a:fontRef idx="minor"/>
      </xdr:style>
    </xdr:sp>
    <xdr:clientData/>
  </xdr:twoCellAnchor>
  <xdr:twoCellAnchor editAs="oneCell">
    <xdr:from>
      <xdr:col>47</xdr:col>
      <xdr:colOff>231480</xdr:colOff>
      <xdr:row>12</xdr:row>
      <xdr:rowOff>312840</xdr:rowOff>
    </xdr:from>
    <xdr:to>
      <xdr:col>47</xdr:col>
      <xdr:colOff>415800</xdr:colOff>
      <xdr:row>13</xdr:row>
      <xdr:rowOff>66240</xdr:rowOff>
    </xdr:to>
    <xdr:sp>
      <xdr:nvSpPr>
        <xdr:cNvPr id="67" name="テキスト ボックス 3"/>
        <xdr:cNvSpPr/>
      </xdr:nvSpPr>
      <xdr:spPr>
        <a:xfrm>
          <a:off x="18685080" y="3818160"/>
          <a:ext cx="184320" cy="324720"/>
        </a:xfrm>
        <a:prstGeom prst="rect">
          <a:avLst/>
        </a:prstGeom>
        <a:noFill/>
        <a:ln w="0">
          <a:noFill/>
        </a:ln>
      </xdr:spPr>
      <xdr:style>
        <a:lnRef idx="0"/>
        <a:fillRef idx="0"/>
        <a:effectRef idx="0"/>
        <a:fontRef idx="minor"/>
      </xdr:style>
    </xdr:sp>
    <xdr:clientData/>
  </xdr:twoCellAnchor>
  <xdr:twoCellAnchor editAs="twoCell">
    <xdr:from>
      <xdr:col>24</xdr:col>
      <xdr:colOff>17280</xdr:colOff>
      <xdr:row>23</xdr:row>
      <xdr:rowOff>158040</xdr:rowOff>
    </xdr:from>
    <xdr:to>
      <xdr:col>41</xdr:col>
      <xdr:colOff>450720</xdr:colOff>
      <xdr:row>23</xdr:row>
      <xdr:rowOff>582120</xdr:rowOff>
    </xdr:to>
    <xdr:sp>
      <xdr:nvSpPr>
        <xdr:cNvPr id="68" name="吹き出し: 線 4"/>
        <xdr:cNvSpPr/>
      </xdr:nvSpPr>
      <xdr:spPr>
        <a:xfrm>
          <a:off x="8802360" y="7254000"/>
          <a:ext cx="4546440" cy="424080"/>
        </a:xfrm>
        <a:prstGeom prst="borderCallout1">
          <a:avLst>
            <a:gd name="adj1" fmla="val 42898"/>
            <a:gd name="adj2" fmla="val -278"/>
            <a:gd name="adj3" fmla="val 51552"/>
            <a:gd name="adj4" fmla="val -15778"/>
          </a:avLst>
        </a:prstGeom>
        <a:solidFill>
          <a:schemeClr val="accent3">
            <a:lumMod val="20000"/>
            <a:lumOff val="80000"/>
          </a:schemeClr>
        </a:solidFill>
        <a:ln w="57150">
          <a:solidFill>
            <a:srgbClr val="00addc">
              <a:lumMod val="60000"/>
              <a:lumOff val="40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1" lang="en-US" sz="1600" spc="-1" strike="noStrike">
              <a:solidFill>
                <a:srgbClr val="000000"/>
              </a:solidFill>
              <a:latin typeface="Arial"/>
              <a:ea typeface="Meiryo UI"/>
            </a:rPr>
            <a:t>Please type directly into this sheet.</a:t>
          </a:r>
          <a:endParaRPr b="0" lang="en-US" sz="1600" spc="-1" strike="noStrike">
            <a:latin typeface="Noto Serif JP"/>
          </a:endParaRPr>
        </a:p>
      </xdr:txBody>
    </xdr:sp>
    <xdr:clientData/>
  </xdr:twoCellAnchor>
  <xdr:twoCellAnchor editAs="oneCell">
    <xdr:from>
      <xdr:col>41</xdr:col>
      <xdr:colOff>513000</xdr:colOff>
      <xdr:row>22</xdr:row>
      <xdr:rowOff>207720</xdr:rowOff>
    </xdr:from>
    <xdr:to>
      <xdr:col>42</xdr:col>
      <xdr:colOff>471960</xdr:colOff>
      <xdr:row>24</xdr:row>
      <xdr:rowOff>10080</xdr:rowOff>
    </xdr:to>
    <xdr:pic>
      <xdr:nvPicPr>
        <xdr:cNvPr id="69" name="グラフィックス 5" descr="クリップボード"/>
        <xdr:cNvPicPr/>
      </xdr:nvPicPr>
      <xdr:blipFill>
        <a:blip r:embed="rId1"/>
        <a:stretch/>
      </xdr:blipFill>
      <xdr:spPr>
        <a:xfrm>
          <a:off x="13411080" y="7056360"/>
          <a:ext cx="723600" cy="659520"/>
        </a:xfrm>
        <a:prstGeom prst="rect">
          <a:avLst/>
        </a:prstGeom>
        <a:ln w="0">
          <a:noFill/>
        </a:ln>
      </xdr:spPr>
    </xdr:pic>
    <xdr:clientData/>
  </xdr:twoCellAnchor>
  <xdr:twoCellAnchor editAs="twoCell">
    <xdr:from>
      <xdr:col>25</xdr:col>
      <xdr:colOff>45720</xdr:colOff>
      <xdr:row>1</xdr:row>
      <xdr:rowOff>153000</xdr:rowOff>
    </xdr:from>
    <xdr:to>
      <xdr:col>41</xdr:col>
      <xdr:colOff>725400</xdr:colOff>
      <xdr:row>3</xdr:row>
      <xdr:rowOff>75960</xdr:rowOff>
    </xdr:to>
    <xdr:sp>
      <xdr:nvSpPr>
        <xdr:cNvPr id="70" name="吹き出し: 線 6"/>
        <xdr:cNvSpPr/>
      </xdr:nvSpPr>
      <xdr:spPr>
        <a:xfrm>
          <a:off x="9072720" y="390960"/>
          <a:ext cx="4550760" cy="418320"/>
        </a:xfrm>
        <a:prstGeom prst="borderCallout1">
          <a:avLst>
            <a:gd name="adj1" fmla="val 42898"/>
            <a:gd name="adj2" fmla="val -278"/>
            <a:gd name="adj3" fmla="val 16480"/>
            <a:gd name="adj4" fmla="val -20512"/>
          </a:avLst>
        </a:prstGeom>
        <a:solidFill>
          <a:schemeClr val="accent3">
            <a:lumMod val="20000"/>
            <a:lumOff val="80000"/>
          </a:schemeClr>
        </a:solidFill>
        <a:ln w="57150">
          <a:solidFill>
            <a:srgbClr val="00addc">
              <a:lumMod val="60000"/>
              <a:lumOff val="40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1" lang="en-US" sz="1600" spc="-1" strike="noStrike">
              <a:solidFill>
                <a:srgbClr val="000000"/>
              </a:solidFill>
              <a:latin typeface="Arial"/>
              <a:ea typeface="Meiryo UI"/>
            </a:rPr>
            <a:t>Please type directly into this sheet.</a:t>
          </a:r>
          <a:endParaRPr b="0" lang="en-US" sz="1600" spc="-1" strike="noStrike">
            <a:latin typeface="Noto Serif JP"/>
          </a:endParaRPr>
        </a:p>
      </xdr:txBody>
    </xdr:sp>
    <xdr:clientData/>
  </xdr:twoCellAnchor>
  <xdr:twoCellAnchor editAs="oneCell">
    <xdr:from>
      <xdr:col>41</xdr:col>
      <xdr:colOff>733320</xdr:colOff>
      <xdr:row>0</xdr:row>
      <xdr:rowOff>199080</xdr:rowOff>
    </xdr:from>
    <xdr:to>
      <xdr:col>42</xdr:col>
      <xdr:colOff>692280</xdr:colOff>
      <xdr:row>3</xdr:row>
      <xdr:rowOff>110160</xdr:rowOff>
    </xdr:to>
    <xdr:pic>
      <xdr:nvPicPr>
        <xdr:cNvPr id="71" name="グラフィックス 7" descr="クリップボード"/>
        <xdr:cNvPicPr/>
      </xdr:nvPicPr>
      <xdr:blipFill>
        <a:blip r:embed="rId2"/>
        <a:stretch/>
      </xdr:blipFill>
      <xdr:spPr>
        <a:xfrm>
          <a:off x="13631400" y="199080"/>
          <a:ext cx="723600" cy="644400"/>
        </a:xfrm>
        <a:prstGeom prst="rect">
          <a:avLst/>
        </a:prstGeom>
        <a:ln w="0">
          <a:noFill/>
        </a:ln>
      </xdr:spPr>
    </xdr:pic>
    <xdr:clientData/>
  </xdr:twoCellAnchor>
  <xdr:twoCellAnchor editAs="twoCell">
    <xdr:from>
      <xdr:col>24</xdr:col>
      <xdr:colOff>5040</xdr:colOff>
      <xdr:row>16</xdr:row>
      <xdr:rowOff>119880</xdr:rowOff>
    </xdr:from>
    <xdr:to>
      <xdr:col>41</xdr:col>
      <xdr:colOff>438480</xdr:colOff>
      <xdr:row>18</xdr:row>
      <xdr:rowOff>12240</xdr:rowOff>
    </xdr:to>
    <xdr:sp>
      <xdr:nvSpPr>
        <xdr:cNvPr id="72" name="吹き出し: 線 8"/>
        <xdr:cNvSpPr/>
      </xdr:nvSpPr>
      <xdr:spPr>
        <a:xfrm>
          <a:off x="8790120" y="5510880"/>
          <a:ext cx="4546440" cy="425880"/>
        </a:xfrm>
        <a:prstGeom prst="borderCallout1">
          <a:avLst>
            <a:gd name="adj1" fmla="val 42898"/>
            <a:gd name="adj2" fmla="val -278"/>
            <a:gd name="adj3" fmla="val 51552"/>
            <a:gd name="adj4" fmla="val -15778"/>
          </a:avLst>
        </a:prstGeom>
        <a:solidFill>
          <a:schemeClr val="accent3">
            <a:lumMod val="20000"/>
            <a:lumOff val="80000"/>
          </a:schemeClr>
        </a:solidFill>
        <a:ln w="57150">
          <a:solidFill>
            <a:srgbClr val="00addc">
              <a:lumMod val="60000"/>
              <a:lumOff val="40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1" lang="en-US" sz="1600" spc="-1" strike="noStrike">
              <a:solidFill>
                <a:srgbClr val="000000"/>
              </a:solidFill>
              <a:latin typeface="Arial"/>
              <a:ea typeface="Meiryo UI"/>
            </a:rPr>
            <a:t>Please type directly into this sheet.</a:t>
          </a:r>
          <a:endParaRPr b="0" lang="en-US" sz="1600" spc="-1" strike="noStrike">
            <a:latin typeface="Noto Serif JP"/>
          </a:endParaRPr>
        </a:p>
      </xdr:txBody>
    </xdr:sp>
    <xdr:clientData/>
  </xdr:twoCellAnchor>
  <xdr:twoCellAnchor editAs="oneCell">
    <xdr:from>
      <xdr:col>41</xdr:col>
      <xdr:colOff>500760</xdr:colOff>
      <xdr:row>15</xdr:row>
      <xdr:rowOff>92160</xdr:rowOff>
    </xdr:from>
    <xdr:to>
      <xdr:col>42</xdr:col>
      <xdr:colOff>459720</xdr:colOff>
      <xdr:row>18</xdr:row>
      <xdr:rowOff>49680</xdr:rowOff>
    </xdr:to>
    <xdr:pic>
      <xdr:nvPicPr>
        <xdr:cNvPr id="73" name="グラフィックス 9" descr="クリップボード"/>
        <xdr:cNvPicPr/>
      </xdr:nvPicPr>
      <xdr:blipFill>
        <a:blip r:embed="rId3"/>
        <a:stretch/>
      </xdr:blipFill>
      <xdr:spPr>
        <a:xfrm>
          <a:off x="13398840" y="5311800"/>
          <a:ext cx="723600" cy="66240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37</xdr:col>
      <xdr:colOff>224280</xdr:colOff>
      <xdr:row>8</xdr:row>
      <xdr:rowOff>0</xdr:rowOff>
    </xdr:from>
    <xdr:to>
      <xdr:col>38</xdr:col>
      <xdr:colOff>166680</xdr:colOff>
      <xdr:row>8</xdr:row>
      <xdr:rowOff>324720</xdr:rowOff>
    </xdr:to>
    <xdr:sp>
      <xdr:nvSpPr>
        <xdr:cNvPr id="74" name="テキスト ボックス 1"/>
        <xdr:cNvSpPr/>
      </xdr:nvSpPr>
      <xdr:spPr>
        <a:xfrm>
          <a:off x="11226960" y="1657440"/>
          <a:ext cx="184320" cy="324720"/>
        </a:xfrm>
        <a:prstGeom prst="rect">
          <a:avLst/>
        </a:prstGeom>
        <a:noFill/>
        <a:ln w="0">
          <a:noFill/>
        </a:ln>
      </xdr:spPr>
      <xdr:style>
        <a:lnRef idx="0"/>
        <a:fillRef idx="0"/>
        <a:effectRef idx="0"/>
        <a:fontRef idx="minor"/>
      </xdr:style>
    </xdr:sp>
    <xdr:clientData/>
  </xdr:twoCellAnchor>
  <xdr:twoCellAnchor editAs="oneCell">
    <xdr:from>
      <xdr:col>37</xdr:col>
      <xdr:colOff>224280</xdr:colOff>
      <xdr:row>18</xdr:row>
      <xdr:rowOff>0</xdr:rowOff>
    </xdr:from>
    <xdr:to>
      <xdr:col>38</xdr:col>
      <xdr:colOff>166680</xdr:colOff>
      <xdr:row>19</xdr:row>
      <xdr:rowOff>162720</xdr:rowOff>
    </xdr:to>
    <xdr:sp>
      <xdr:nvSpPr>
        <xdr:cNvPr id="75" name="テキスト ボックス 2"/>
        <xdr:cNvSpPr/>
      </xdr:nvSpPr>
      <xdr:spPr>
        <a:xfrm>
          <a:off x="11226960" y="6086520"/>
          <a:ext cx="184320" cy="324720"/>
        </a:xfrm>
        <a:prstGeom prst="rect">
          <a:avLst/>
        </a:prstGeom>
        <a:noFill/>
        <a:ln w="0">
          <a:noFill/>
        </a:ln>
      </xdr:spPr>
      <xdr:style>
        <a:lnRef idx="0"/>
        <a:fillRef idx="0"/>
        <a:effectRef idx="0"/>
        <a:fontRef idx="minor"/>
      </xdr:style>
    </xdr:sp>
    <xdr:clientData/>
  </xdr:twoCellAnchor>
  <xdr:twoCellAnchor editAs="oneCell">
    <xdr:from>
      <xdr:col>33</xdr:col>
      <xdr:colOff>224280</xdr:colOff>
      <xdr:row>17</xdr:row>
      <xdr:rowOff>0</xdr:rowOff>
    </xdr:from>
    <xdr:to>
      <xdr:col>34</xdr:col>
      <xdr:colOff>166680</xdr:colOff>
      <xdr:row>18</xdr:row>
      <xdr:rowOff>153360</xdr:rowOff>
    </xdr:to>
    <xdr:sp>
      <xdr:nvSpPr>
        <xdr:cNvPr id="76" name="テキスト ボックス 3"/>
        <xdr:cNvSpPr/>
      </xdr:nvSpPr>
      <xdr:spPr>
        <a:xfrm>
          <a:off x="10259280" y="5915160"/>
          <a:ext cx="184320" cy="324720"/>
        </a:xfrm>
        <a:prstGeom prst="rect">
          <a:avLst/>
        </a:prstGeom>
        <a:noFill/>
        <a:ln w="0">
          <a:noFill/>
        </a:ln>
      </xdr:spPr>
      <xdr:style>
        <a:lnRef idx="0"/>
        <a:fillRef idx="0"/>
        <a:effectRef idx="0"/>
        <a:fontRef idx="minor"/>
      </xdr:style>
    </xdr:sp>
    <xdr:clientData/>
  </xdr:twoCellAnchor>
  <xdr:twoCellAnchor editAs="oneCell">
    <xdr:from>
      <xdr:col>32</xdr:col>
      <xdr:colOff>224280</xdr:colOff>
      <xdr:row>14</xdr:row>
      <xdr:rowOff>156960</xdr:rowOff>
    </xdr:from>
    <xdr:to>
      <xdr:col>33</xdr:col>
      <xdr:colOff>166680</xdr:colOff>
      <xdr:row>14</xdr:row>
      <xdr:rowOff>481680</xdr:rowOff>
    </xdr:to>
    <xdr:sp>
      <xdr:nvSpPr>
        <xdr:cNvPr id="77" name="テキスト ボックス 4"/>
        <xdr:cNvSpPr/>
      </xdr:nvSpPr>
      <xdr:spPr>
        <a:xfrm>
          <a:off x="10017360" y="4728960"/>
          <a:ext cx="184320" cy="324720"/>
        </a:xfrm>
        <a:prstGeom prst="rect">
          <a:avLst/>
        </a:prstGeom>
        <a:noFill/>
        <a:ln w="0">
          <a:noFill/>
        </a:ln>
      </xdr:spPr>
      <xdr:style>
        <a:lnRef idx="0"/>
        <a:fillRef idx="0"/>
        <a:effectRef idx="0"/>
        <a:fontRef idx="minor"/>
      </xdr:style>
    </xdr:sp>
    <xdr:clientData/>
  </xdr:twoCellAnchor>
  <xdr:twoCellAnchor editAs="oneCell">
    <xdr:from>
      <xdr:col>47</xdr:col>
      <xdr:colOff>231480</xdr:colOff>
      <xdr:row>14</xdr:row>
      <xdr:rowOff>312840</xdr:rowOff>
    </xdr:from>
    <xdr:to>
      <xdr:col>47</xdr:col>
      <xdr:colOff>415800</xdr:colOff>
      <xdr:row>15</xdr:row>
      <xdr:rowOff>65880</xdr:rowOff>
    </xdr:to>
    <xdr:sp>
      <xdr:nvSpPr>
        <xdr:cNvPr id="78" name="テキスト ボックス 5"/>
        <xdr:cNvSpPr/>
      </xdr:nvSpPr>
      <xdr:spPr>
        <a:xfrm>
          <a:off x="14698800" y="4884840"/>
          <a:ext cx="184320" cy="324720"/>
        </a:xfrm>
        <a:prstGeom prst="rect">
          <a:avLst/>
        </a:prstGeom>
        <a:noFill/>
        <a:ln w="0">
          <a:noFill/>
        </a:ln>
      </xdr:spPr>
      <xdr:style>
        <a:lnRef idx="0"/>
        <a:fillRef idx="0"/>
        <a:effectRef idx="0"/>
        <a:fontRef idx="minor"/>
      </xdr:style>
    </xdr:sp>
    <xdr:clientData/>
  </xdr:twoCellAnchor>
  <xdr:twoCellAnchor editAs="twoCell">
    <xdr:from>
      <xdr:col>10</xdr:col>
      <xdr:colOff>0</xdr:colOff>
      <xdr:row>17</xdr:row>
      <xdr:rowOff>0</xdr:rowOff>
    </xdr:from>
    <xdr:to>
      <xdr:col>18</xdr:col>
      <xdr:colOff>203760</xdr:colOff>
      <xdr:row>17</xdr:row>
      <xdr:rowOff>360</xdr:rowOff>
    </xdr:to>
    <xdr:sp>
      <xdr:nvSpPr>
        <xdr:cNvPr id="79" name="正方形/長方形 6"/>
        <xdr:cNvSpPr/>
      </xdr:nvSpPr>
      <xdr:spPr>
        <a:xfrm>
          <a:off x="3125520" y="5915160"/>
          <a:ext cx="2651040" cy="360"/>
        </a:xfrm>
        <a:prstGeom prst="rect">
          <a:avLst/>
        </a:prstGeom>
        <a:noFill/>
        <a:ln w="9525">
          <a:solidFill>
            <a:srgbClr val="ffffff">
              <a:lumMod val="8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ts val="1321"/>
            </a:lnSpc>
          </a:pPr>
          <a:r>
            <a:rPr b="0" lang="en-US" sz="1100" spc="-1" strike="noStrike">
              <a:solidFill>
                <a:srgbClr val="d9d9d9"/>
              </a:solidFill>
              <a:latin typeface="Meiryo UI"/>
              <a:ea typeface="Meiryo UI"/>
            </a:rPr>
            <a:t>Stamp or Signature</a:t>
          </a:r>
          <a:endParaRPr b="0" lang="en-US" sz="1100" spc="-1" strike="noStrike">
            <a:latin typeface="Noto Serif JP"/>
          </a:endParaRP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33</xdr:col>
      <xdr:colOff>224280</xdr:colOff>
      <xdr:row>8</xdr:row>
      <xdr:rowOff>156960</xdr:rowOff>
    </xdr:from>
    <xdr:to>
      <xdr:col>34</xdr:col>
      <xdr:colOff>166680</xdr:colOff>
      <xdr:row>9</xdr:row>
      <xdr:rowOff>234000</xdr:rowOff>
    </xdr:to>
    <xdr:sp>
      <xdr:nvSpPr>
        <xdr:cNvPr id="80" name="テキスト ボックス 1"/>
        <xdr:cNvSpPr/>
      </xdr:nvSpPr>
      <xdr:spPr>
        <a:xfrm>
          <a:off x="11904480" y="2309760"/>
          <a:ext cx="184320" cy="324720"/>
        </a:xfrm>
        <a:prstGeom prst="rect">
          <a:avLst/>
        </a:prstGeom>
        <a:noFill/>
        <a:ln w="0">
          <a:noFill/>
        </a:ln>
      </xdr:spPr>
      <xdr:style>
        <a:lnRef idx="0"/>
        <a:fillRef idx="0"/>
        <a:effectRef idx="0"/>
        <a:fontRef idx="minor"/>
      </xdr:style>
    </xdr:sp>
    <xdr:clientData/>
  </xdr:twoCellAnchor>
  <xdr:twoCellAnchor editAs="twoCell">
    <xdr:from>
      <xdr:col>0</xdr:col>
      <xdr:colOff>33480</xdr:colOff>
      <xdr:row>0</xdr:row>
      <xdr:rowOff>50760</xdr:rowOff>
    </xdr:from>
    <xdr:to>
      <xdr:col>19</xdr:col>
      <xdr:colOff>1073880</xdr:colOff>
      <xdr:row>0</xdr:row>
      <xdr:rowOff>590400</xdr:rowOff>
    </xdr:to>
    <xdr:sp>
      <xdr:nvSpPr>
        <xdr:cNvPr id="81" name="テキスト ボックス 2"/>
        <xdr:cNvSpPr/>
      </xdr:nvSpPr>
      <xdr:spPr>
        <a:xfrm>
          <a:off x="33480" y="50760"/>
          <a:ext cx="8423640" cy="539640"/>
        </a:xfrm>
        <a:prstGeom prst="rect">
          <a:avLst/>
        </a:prstGeom>
        <a:solidFill>
          <a:schemeClr val="accent3">
            <a:lumMod val="20000"/>
            <a:lumOff val="80000"/>
          </a:schemeClr>
        </a:solidFill>
        <a:ln w="57150">
          <a:solidFill>
            <a:srgbClr val="ea157a"/>
          </a:solidFill>
          <a:round/>
        </a:ln>
      </xdr:spPr>
      <xdr:style>
        <a:lnRef idx="0"/>
        <a:fillRef idx="0"/>
        <a:effectRef idx="0"/>
        <a:fontRef idx="minor"/>
      </xdr:style>
      <xdr:txBody>
        <a:bodyPr horzOverflow="clip" vertOverflow="clip" lIns="90000" rIns="90000" tIns="45000" bIns="45000" anchor="ctr">
          <a:noAutofit/>
        </a:bodyPr>
        <a:p>
          <a:pPr>
            <a:lnSpc>
              <a:spcPct val="100000"/>
            </a:lnSpc>
            <a:tabLst>
              <a:tab algn="l" pos="0"/>
            </a:tabLst>
          </a:pPr>
          <a:r>
            <a:rPr b="1" lang="en-US" sz="1400" spc="-1" strike="noStrike">
              <a:solidFill>
                <a:srgbClr val="000000"/>
              </a:solidFill>
              <a:latin typeface="Arial"/>
              <a:ea typeface="Meiryo UI"/>
            </a:rPr>
            <a:t>This below sheet is for the applicant and the appointed representative to complete. Please type the information directly into this sheet, and print it out.</a:t>
          </a:r>
          <a:endParaRPr b="0" lang="en-US" sz="1400" spc="-1" strike="noStrike">
            <a:latin typeface="Noto Serif JP"/>
          </a:endParaRPr>
        </a:p>
      </xdr:txBody>
    </xdr:sp>
    <xdr:clientData/>
  </xdr:twoCellAnchor>
  <xdr:twoCellAnchor editAs="oneCell">
    <xdr:from>
      <xdr:col>41</xdr:col>
      <xdr:colOff>30960</xdr:colOff>
      <xdr:row>9</xdr:row>
      <xdr:rowOff>11880</xdr:rowOff>
    </xdr:from>
    <xdr:to>
      <xdr:col>41</xdr:col>
      <xdr:colOff>734400</xdr:colOff>
      <xdr:row>11</xdr:row>
      <xdr:rowOff>209160</xdr:rowOff>
    </xdr:to>
    <xdr:pic>
      <xdr:nvPicPr>
        <xdr:cNvPr id="82" name="グラフィックス 3" descr="クリップボード"/>
        <xdr:cNvPicPr/>
      </xdr:nvPicPr>
      <xdr:blipFill>
        <a:blip r:embed="rId1"/>
        <a:stretch/>
      </xdr:blipFill>
      <xdr:spPr>
        <a:xfrm>
          <a:off x="13646520" y="2412360"/>
          <a:ext cx="703440" cy="702000"/>
        </a:xfrm>
        <a:prstGeom prst="rect">
          <a:avLst/>
        </a:prstGeom>
        <a:ln w="0">
          <a:noFill/>
        </a:ln>
      </xdr:spPr>
    </xdr:pic>
    <xdr:clientData/>
  </xdr:twoCellAnchor>
  <xdr:twoCellAnchor editAs="oneCell">
    <xdr:from>
      <xdr:col>42</xdr:col>
      <xdr:colOff>686520</xdr:colOff>
      <xdr:row>49</xdr:row>
      <xdr:rowOff>20880</xdr:rowOff>
    </xdr:from>
    <xdr:to>
      <xdr:col>43</xdr:col>
      <xdr:colOff>537120</xdr:colOff>
      <xdr:row>53</xdr:row>
      <xdr:rowOff>60120</xdr:rowOff>
    </xdr:to>
    <xdr:pic>
      <xdr:nvPicPr>
        <xdr:cNvPr id="83" name="図 4" descr="スタンプ・判子のイラスト（文房具）"/>
        <xdr:cNvPicPr/>
      </xdr:nvPicPr>
      <xdr:blipFill>
        <a:blip r:embed="rId2"/>
        <a:stretch/>
      </xdr:blipFill>
      <xdr:spPr>
        <a:xfrm>
          <a:off x="15066720" y="13003560"/>
          <a:ext cx="615240" cy="715320"/>
        </a:xfrm>
        <a:prstGeom prst="rect">
          <a:avLst/>
        </a:prstGeom>
        <a:ln w="0">
          <a:noFill/>
        </a:ln>
      </xdr:spPr>
    </xdr:pic>
    <xdr:clientData/>
  </xdr:twoCellAnchor>
  <xdr:twoCellAnchor editAs="twoCell">
    <xdr:from>
      <xdr:col>23</xdr:col>
      <xdr:colOff>86760</xdr:colOff>
      <xdr:row>26</xdr:row>
      <xdr:rowOff>40680</xdr:rowOff>
    </xdr:from>
    <xdr:to>
      <xdr:col>42</xdr:col>
      <xdr:colOff>411840</xdr:colOff>
      <xdr:row>29</xdr:row>
      <xdr:rowOff>109440</xdr:rowOff>
    </xdr:to>
    <xdr:sp>
      <xdr:nvSpPr>
        <xdr:cNvPr id="84" name="線吹き出し 1 (枠付き) 39"/>
        <xdr:cNvSpPr/>
      </xdr:nvSpPr>
      <xdr:spPr>
        <a:xfrm>
          <a:off x="9347760" y="7031880"/>
          <a:ext cx="5444280" cy="849960"/>
        </a:xfrm>
        <a:prstGeom prst="borderCallout1">
          <a:avLst>
            <a:gd name="adj1" fmla="val 50313"/>
            <a:gd name="adj2" fmla="val -387"/>
            <a:gd name="adj3" fmla="val 56703"/>
            <a:gd name="adj4" fmla="val -13303"/>
          </a:avLst>
        </a:prstGeom>
        <a:solidFill>
          <a:srgbClr val="ffffff"/>
        </a:solidFill>
        <a:ln w="12700">
          <a:solidFill>
            <a:srgbClr val="ff0000"/>
          </a:solidFill>
          <a:prstDash val="dash"/>
          <a:miter/>
        </a:ln>
        <a:effectLst>
          <a:outerShdw algn="ctr" dir="2700000" dist="35638" rotWithShape="0">
            <a:srgbClr val="868686">
              <a:alpha val="50000"/>
            </a:srgbClr>
          </a:outerShdw>
        </a:effectLst>
      </xdr:spPr>
      <xdr:style>
        <a:lnRef idx="0"/>
        <a:fillRef idx="0"/>
        <a:effectRef idx="0"/>
        <a:fontRef idx="minor"/>
      </xdr:style>
      <xdr:txBody>
        <a:bodyPr lIns="74160" rIns="74160" tIns="9000" bIns="9000" anchor="ctr" upright="1">
          <a:noAutofit/>
        </a:bodyPr>
        <a:p>
          <a:pPr>
            <a:lnSpc>
              <a:spcPct val="100000"/>
            </a:lnSpc>
          </a:pPr>
          <a:r>
            <a:rPr b="0" lang="en-US" sz="1600" spc="-1" strike="noStrike">
              <a:solidFill>
                <a:srgbClr val="000000"/>
              </a:solidFill>
              <a:latin typeface="Arial"/>
              <a:ea typeface="メイリオ"/>
            </a:rPr>
            <a:t>In this 'Power of Attorney' form, the</a:t>
          </a:r>
          <a:r>
            <a:rPr b="1" lang="en-US" sz="1600" spc="-1" strike="noStrike">
              <a:solidFill>
                <a:srgbClr val="000000"/>
              </a:solidFill>
              <a:latin typeface="Arial"/>
              <a:ea typeface="メイリオ"/>
            </a:rPr>
            <a:t> "Applicant" </a:t>
          </a:r>
          <a:r>
            <a:rPr b="0" lang="en-US" sz="1600" spc="-1" strike="noStrike">
              <a:solidFill>
                <a:srgbClr val="000000"/>
              </a:solidFill>
              <a:latin typeface="Arial"/>
              <a:ea typeface="メイリオ"/>
            </a:rPr>
            <a:t>refers to </a:t>
          </a:r>
          <a:r>
            <a:rPr b="1" lang="en-US" sz="1600" spc="-1" strike="noStrike">
              <a:solidFill>
                <a:srgbClr val="000000"/>
              </a:solidFill>
              <a:latin typeface="Arial"/>
              <a:ea typeface="メイリオ"/>
            </a:rPr>
            <a:t>the company which planned the tour</a:t>
          </a:r>
          <a:r>
            <a:rPr b="0" lang="en-US" sz="1600" spc="-1" strike="noStrike">
              <a:solidFill>
                <a:srgbClr val="000000"/>
              </a:solidFill>
              <a:latin typeface="Arial"/>
              <a:ea typeface="メイリオ"/>
            </a:rPr>
            <a:t>.</a:t>
          </a:r>
          <a:endParaRPr b="0" lang="en-US" sz="1600" spc="-1" strike="noStrike">
            <a:latin typeface="Noto Serif JP"/>
          </a:endParaRPr>
        </a:p>
      </xdr:txBody>
    </xdr:sp>
    <xdr:clientData/>
  </xdr:twoCellAnchor>
  <xdr:twoCellAnchor editAs="oneCell">
    <xdr:from>
      <xdr:col>20</xdr:col>
      <xdr:colOff>128160</xdr:colOff>
      <xdr:row>18</xdr:row>
      <xdr:rowOff>353160</xdr:rowOff>
    </xdr:from>
    <xdr:to>
      <xdr:col>22</xdr:col>
      <xdr:colOff>214560</xdr:colOff>
      <xdr:row>19</xdr:row>
      <xdr:rowOff>392040</xdr:rowOff>
    </xdr:to>
    <xdr:pic>
      <xdr:nvPicPr>
        <xdr:cNvPr id="85" name="図 6" descr=""/>
        <xdr:cNvPicPr/>
      </xdr:nvPicPr>
      <xdr:blipFill>
        <a:blip r:embed="rId3"/>
        <a:stretch/>
      </xdr:blipFill>
      <xdr:spPr>
        <a:xfrm rot="14838600">
          <a:off x="8647200" y="4787280"/>
          <a:ext cx="524880" cy="648000"/>
        </a:xfrm>
        <a:prstGeom prst="rect">
          <a:avLst/>
        </a:prstGeom>
        <a:ln w="0">
          <a:noFill/>
        </a:ln>
      </xdr:spPr>
    </xdr:pic>
    <xdr:clientData/>
  </xdr:twoCellAnchor>
  <xdr:twoCellAnchor editAs="twoCell">
    <xdr:from>
      <xdr:col>20</xdr:col>
      <xdr:colOff>30960</xdr:colOff>
      <xdr:row>8</xdr:row>
      <xdr:rowOff>0</xdr:rowOff>
    </xdr:from>
    <xdr:to>
      <xdr:col>20</xdr:col>
      <xdr:colOff>262080</xdr:colOff>
      <xdr:row>14</xdr:row>
      <xdr:rowOff>13320</xdr:rowOff>
    </xdr:to>
    <xdr:sp>
      <xdr:nvSpPr>
        <xdr:cNvPr id="86" name="右中かっこ 7"/>
        <xdr:cNvSpPr/>
      </xdr:nvSpPr>
      <xdr:spPr>
        <a:xfrm>
          <a:off x="8488440" y="2152800"/>
          <a:ext cx="231120" cy="1727640"/>
        </a:xfrm>
        <a:prstGeom prst="rightBrace">
          <a:avLst>
            <a:gd name="adj1" fmla="val 8333"/>
            <a:gd name="adj2" fmla="val 50000"/>
          </a:avLst>
        </a:prstGeom>
        <a:noFill/>
        <a:ln>
          <a:solidFill>
            <a:srgbClr val="00a9d7"/>
          </a:solidFill>
          <a:round/>
        </a:ln>
      </xdr:spPr>
      <xdr:style>
        <a:lnRef idx="1">
          <a:schemeClr val="accent4"/>
        </a:lnRef>
        <a:fillRef idx="0">
          <a:schemeClr val="accent4"/>
        </a:fillRef>
        <a:effectRef idx="0">
          <a:schemeClr val="accent4"/>
        </a:effectRef>
        <a:fontRef idx="minor"/>
      </xdr:style>
    </xdr:sp>
    <xdr:clientData/>
  </xdr:twoCellAnchor>
  <xdr:twoCellAnchor editAs="twoCell">
    <xdr:from>
      <xdr:col>23</xdr:col>
      <xdr:colOff>100080</xdr:colOff>
      <xdr:row>12</xdr:row>
      <xdr:rowOff>44640</xdr:rowOff>
    </xdr:from>
    <xdr:to>
      <xdr:col>43</xdr:col>
      <xdr:colOff>328680</xdr:colOff>
      <xdr:row>18</xdr:row>
      <xdr:rowOff>124560</xdr:rowOff>
    </xdr:to>
    <xdr:sp>
      <xdr:nvSpPr>
        <xdr:cNvPr id="87" name="線吹き出し 1 (枠付き) 39"/>
        <xdr:cNvSpPr/>
      </xdr:nvSpPr>
      <xdr:spPr>
        <a:xfrm>
          <a:off x="9361080" y="3235680"/>
          <a:ext cx="6112440" cy="1384560"/>
        </a:xfrm>
        <a:prstGeom prst="borderCallout1">
          <a:avLst>
            <a:gd name="adj1" fmla="val 3716"/>
            <a:gd name="adj2" fmla="val -1031"/>
            <a:gd name="adj3" fmla="val -2074"/>
            <a:gd name="adj4" fmla="val -13968"/>
          </a:avLst>
        </a:prstGeom>
        <a:solidFill>
          <a:srgbClr val="ffffff"/>
        </a:solidFill>
        <a:ln w="12700">
          <a:solidFill>
            <a:srgbClr val="ff0000"/>
          </a:solidFill>
          <a:prstDash val="dash"/>
          <a:miter/>
        </a:ln>
        <a:effectLst>
          <a:outerShdw algn="ctr" dir="2700000" dist="35638" rotWithShape="0">
            <a:srgbClr val="868686">
              <a:alpha val="50000"/>
            </a:srgbClr>
          </a:outerShdw>
        </a:effectLst>
      </xdr:spPr>
      <xdr:style>
        <a:lnRef idx="0"/>
        <a:fillRef idx="0"/>
        <a:effectRef idx="0"/>
        <a:fontRef idx="minor"/>
      </xdr:style>
      <xdr:txBody>
        <a:bodyPr lIns="74160" rIns="74160" tIns="9000" bIns="9000" anchor="t" upright="1">
          <a:noAutofit/>
        </a:bodyPr>
        <a:p>
          <a:pPr>
            <a:lnSpc>
              <a:spcPct val="100000"/>
            </a:lnSpc>
          </a:pPr>
          <a:r>
            <a:rPr b="0" lang="en-US" sz="1600" spc="-1" strike="noStrike">
              <a:solidFill>
                <a:srgbClr val="000000"/>
              </a:solidFill>
              <a:latin typeface="Arial"/>
              <a:ea typeface="メイリオ"/>
            </a:rPr>
            <a:t>In this 'Power of Attorney' form, the </a:t>
          </a:r>
          <a:r>
            <a:rPr b="1" lang="en-US" sz="1600" spc="-1" strike="noStrike">
              <a:solidFill>
                <a:srgbClr val="000000"/>
              </a:solidFill>
              <a:latin typeface="Arial"/>
              <a:ea typeface="メイリオ"/>
            </a:rPr>
            <a:t>"Appointed Representative" </a:t>
          </a:r>
          <a:r>
            <a:rPr b="0" lang="en-US" sz="1600" spc="-1" strike="noStrike">
              <a:solidFill>
                <a:srgbClr val="000000"/>
              </a:solidFill>
              <a:latin typeface="Arial"/>
              <a:ea typeface="メイリオ"/>
            </a:rPr>
            <a:t>is the person who </a:t>
          </a:r>
          <a:r>
            <a:rPr b="1" lang="en-US" sz="1600" spc="-1" strike="noStrike">
              <a:solidFill>
                <a:srgbClr val="000000"/>
              </a:solidFill>
              <a:latin typeface="Arial"/>
              <a:ea typeface="メイリオ"/>
            </a:rPr>
            <a:t>will move forward with the paperwork for this application</a:t>
          </a:r>
          <a:r>
            <a:rPr b="0" lang="en-US" sz="1600" spc="-1" strike="noStrike">
              <a:solidFill>
                <a:srgbClr val="000000"/>
              </a:solidFill>
              <a:latin typeface="Arial"/>
              <a:ea typeface="メイリオ"/>
            </a:rPr>
            <a:t>, or the person who will </a:t>
          </a:r>
          <a:r>
            <a:rPr b="1" lang="en-US" sz="1600" spc="-1" strike="noStrike">
              <a:solidFill>
                <a:srgbClr val="000000"/>
              </a:solidFill>
              <a:latin typeface="Arial"/>
              <a:ea typeface="メイリオ"/>
            </a:rPr>
            <a:t>receive the subsidy grant</a:t>
          </a:r>
          <a:r>
            <a:rPr b="0" lang="en-US" sz="1600" spc="-1" strike="noStrike">
              <a:solidFill>
                <a:srgbClr val="000000"/>
              </a:solidFill>
              <a:latin typeface="Arial"/>
              <a:ea typeface="メイリオ"/>
            </a:rPr>
            <a:t>, in the place of the company that planned the tour.</a:t>
          </a:r>
          <a:endParaRPr b="0" lang="en-US" sz="1600" spc="-1" strike="noStrike">
            <a:latin typeface="Noto Serif JP"/>
          </a:endParaRPr>
        </a:p>
      </xdr:txBody>
    </xdr:sp>
    <xdr:clientData/>
  </xdr:twoCellAnchor>
  <xdr:twoCellAnchor editAs="oneCell">
    <xdr:from>
      <xdr:col>33</xdr:col>
      <xdr:colOff>224280</xdr:colOff>
      <xdr:row>33</xdr:row>
      <xdr:rowOff>156960</xdr:rowOff>
    </xdr:from>
    <xdr:to>
      <xdr:col>34</xdr:col>
      <xdr:colOff>166680</xdr:colOff>
      <xdr:row>34</xdr:row>
      <xdr:rowOff>186120</xdr:rowOff>
    </xdr:to>
    <xdr:sp>
      <xdr:nvSpPr>
        <xdr:cNvPr id="88" name="テキスト ボックス 9"/>
        <xdr:cNvSpPr/>
      </xdr:nvSpPr>
      <xdr:spPr>
        <a:xfrm>
          <a:off x="11904480" y="9119880"/>
          <a:ext cx="184320" cy="324720"/>
        </a:xfrm>
        <a:prstGeom prst="rect">
          <a:avLst/>
        </a:prstGeom>
        <a:noFill/>
        <a:ln w="0">
          <a:noFill/>
        </a:ln>
      </xdr:spPr>
      <xdr:style>
        <a:lnRef idx="0"/>
        <a:fillRef idx="0"/>
        <a:effectRef idx="0"/>
        <a:fontRef idx="minor"/>
      </xdr:style>
    </xdr:sp>
    <xdr:clientData/>
  </xdr:twoCellAnchor>
  <xdr:twoCellAnchor editAs="oneCell">
    <xdr:from>
      <xdr:col>33</xdr:col>
      <xdr:colOff>224280</xdr:colOff>
      <xdr:row>47</xdr:row>
      <xdr:rowOff>156960</xdr:rowOff>
    </xdr:from>
    <xdr:to>
      <xdr:col>34</xdr:col>
      <xdr:colOff>166680</xdr:colOff>
      <xdr:row>48</xdr:row>
      <xdr:rowOff>224280</xdr:rowOff>
    </xdr:to>
    <xdr:sp>
      <xdr:nvSpPr>
        <xdr:cNvPr id="89" name="テキスト ボックス 10"/>
        <xdr:cNvSpPr/>
      </xdr:nvSpPr>
      <xdr:spPr>
        <a:xfrm>
          <a:off x="11904480" y="12634560"/>
          <a:ext cx="184320" cy="324720"/>
        </a:xfrm>
        <a:prstGeom prst="rect">
          <a:avLst/>
        </a:prstGeom>
        <a:noFill/>
        <a:ln w="0">
          <a:noFill/>
        </a:ln>
      </xdr:spPr>
      <xdr:style>
        <a:lnRef idx="0"/>
        <a:fillRef idx="0"/>
        <a:effectRef idx="0"/>
        <a:fontRef idx="minor"/>
      </xdr:style>
    </xdr:sp>
    <xdr:clientData/>
  </xdr:twoCellAnchor>
  <xdr:twoCellAnchor editAs="oneCell">
    <xdr:from>
      <xdr:col>42</xdr:col>
      <xdr:colOff>677160</xdr:colOff>
      <xdr:row>35</xdr:row>
      <xdr:rowOff>33480</xdr:rowOff>
    </xdr:from>
    <xdr:to>
      <xdr:col>43</xdr:col>
      <xdr:colOff>527760</xdr:colOff>
      <xdr:row>38</xdr:row>
      <xdr:rowOff>109080</xdr:rowOff>
    </xdr:to>
    <xdr:pic>
      <xdr:nvPicPr>
        <xdr:cNvPr id="90" name="図 11" descr="スタンプ・判子のイラスト（文房具）"/>
        <xdr:cNvPicPr/>
      </xdr:nvPicPr>
      <xdr:blipFill>
        <a:blip r:embed="rId4"/>
        <a:stretch/>
      </xdr:blipFill>
      <xdr:spPr>
        <a:xfrm>
          <a:off x="15057360" y="9568080"/>
          <a:ext cx="615240" cy="723240"/>
        </a:xfrm>
        <a:prstGeom prst="rect">
          <a:avLst/>
        </a:prstGeom>
        <a:ln w="0">
          <a:noFill/>
        </a:ln>
      </xdr:spPr>
    </xdr:pic>
    <xdr:clientData/>
  </xdr:twoCellAnchor>
  <xdr:twoCellAnchor editAs="twoCell">
    <xdr:from>
      <xdr:col>22</xdr:col>
      <xdr:colOff>218160</xdr:colOff>
      <xdr:row>19</xdr:row>
      <xdr:rowOff>320760</xdr:rowOff>
    </xdr:from>
    <xdr:to>
      <xdr:col>43</xdr:col>
      <xdr:colOff>224640</xdr:colOff>
      <xdr:row>21</xdr:row>
      <xdr:rowOff>51480</xdr:rowOff>
    </xdr:to>
    <xdr:sp>
      <xdr:nvSpPr>
        <xdr:cNvPr id="91" name="吹き出し: 線 8"/>
        <xdr:cNvSpPr/>
      </xdr:nvSpPr>
      <xdr:spPr>
        <a:xfrm>
          <a:off x="9237240" y="5302440"/>
          <a:ext cx="6132240" cy="359280"/>
        </a:xfrm>
        <a:prstGeom prst="borderCallout1">
          <a:avLst>
            <a:gd name="adj1" fmla="val 30464"/>
            <a:gd name="adj2" fmla="val -1287"/>
            <a:gd name="adj3" fmla="val 12618"/>
            <a:gd name="adj4" fmla="val -11785"/>
          </a:avLst>
        </a:prstGeom>
        <a:solidFill>
          <a:schemeClr val="accent3">
            <a:lumMod val="20000"/>
            <a:lumOff val="80000"/>
          </a:schemeClr>
        </a:solidFill>
        <a:ln w="57150">
          <a:solidFill>
            <a:srgbClr val="ea157a"/>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1" lang="en-US" sz="1600" spc="-1" strike="noStrike">
              <a:solidFill>
                <a:srgbClr val="000000"/>
              </a:solidFill>
              <a:latin typeface="Arial"/>
              <a:ea typeface="Meiryo UI"/>
            </a:rPr>
            <a:t>Please click here and choose from the drop-down list.</a:t>
          </a:r>
          <a:endParaRPr b="0" lang="en-US" sz="1600" spc="-1" strike="noStrike">
            <a:latin typeface="Noto Serif JP"/>
          </a:endParaRPr>
        </a:p>
      </xdr:txBody>
    </xdr:sp>
    <xdr:clientData/>
  </xdr:twoCellAnchor>
  <xdr:twoCellAnchor editAs="twoCell">
    <xdr:from>
      <xdr:col>23</xdr:col>
      <xdr:colOff>131040</xdr:colOff>
      <xdr:row>9</xdr:row>
      <xdr:rowOff>153360</xdr:rowOff>
    </xdr:from>
    <xdr:to>
      <xdr:col>41</xdr:col>
      <xdr:colOff>65160</xdr:colOff>
      <xdr:row>11</xdr:row>
      <xdr:rowOff>127080</xdr:rowOff>
    </xdr:to>
    <xdr:sp>
      <xdr:nvSpPr>
        <xdr:cNvPr id="92" name="吹き出し: 線 25"/>
        <xdr:cNvSpPr/>
      </xdr:nvSpPr>
      <xdr:spPr>
        <a:xfrm>
          <a:off x="9392040" y="2553840"/>
          <a:ext cx="4288680" cy="478440"/>
        </a:xfrm>
        <a:prstGeom prst="borderCallout1">
          <a:avLst>
            <a:gd name="adj1" fmla="val 60464"/>
            <a:gd name="adj2" fmla="val -52"/>
            <a:gd name="adj3" fmla="val 100874"/>
            <a:gd name="adj4" fmla="val -16056"/>
          </a:avLst>
        </a:prstGeom>
        <a:solidFill>
          <a:schemeClr val="accent3">
            <a:lumMod val="20000"/>
            <a:lumOff val="80000"/>
          </a:schemeClr>
        </a:solidFill>
        <a:ln w="57150">
          <a:solidFill>
            <a:srgbClr val="00addc">
              <a:lumMod val="60000"/>
              <a:lumOff val="40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nSpc>
              <a:spcPct val="100000"/>
            </a:lnSpc>
          </a:pPr>
          <a:r>
            <a:rPr b="1" lang="en-US" sz="1600" spc="-1" strike="noStrike">
              <a:solidFill>
                <a:srgbClr val="000000"/>
              </a:solidFill>
              <a:latin typeface="Arial"/>
              <a:ea typeface="Meiryo UI"/>
            </a:rPr>
            <a:t>Please type directly into this sheet.</a:t>
          </a:r>
          <a:endParaRPr b="0" lang="en-US" sz="1600" spc="-1" strike="noStrike">
            <a:latin typeface="Noto Serif JP"/>
          </a:endParaRPr>
        </a:p>
      </xdr:txBody>
    </xdr:sp>
    <xdr:clientData/>
  </xdr:twoCellAnchor>
  <xdr:twoCellAnchor editAs="twoCell">
    <xdr:from>
      <xdr:col>22</xdr:col>
      <xdr:colOff>179280</xdr:colOff>
      <xdr:row>36</xdr:row>
      <xdr:rowOff>133200</xdr:rowOff>
    </xdr:from>
    <xdr:to>
      <xdr:col>42</xdr:col>
      <xdr:colOff>519480</xdr:colOff>
      <xdr:row>38</xdr:row>
      <xdr:rowOff>237600</xdr:rowOff>
    </xdr:to>
    <xdr:sp>
      <xdr:nvSpPr>
        <xdr:cNvPr id="93" name="吹き出し: 線 8"/>
        <xdr:cNvSpPr/>
      </xdr:nvSpPr>
      <xdr:spPr>
        <a:xfrm>
          <a:off x="9198360" y="9743760"/>
          <a:ext cx="5701320" cy="676080"/>
        </a:xfrm>
        <a:prstGeom prst="borderCallout1">
          <a:avLst>
            <a:gd name="adj1" fmla="val 45191"/>
            <a:gd name="adj2" fmla="val -1062"/>
            <a:gd name="adj3" fmla="val 45746"/>
            <a:gd name="adj4" fmla="val -12126"/>
          </a:avLst>
        </a:prstGeom>
        <a:solidFill>
          <a:schemeClr val="accent3">
            <a:lumMod val="20000"/>
            <a:lumOff val="80000"/>
          </a:schemeClr>
        </a:solidFill>
        <a:ln w="57150">
          <a:solidFill>
            <a:srgbClr val="ea157a"/>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1" lang="en-US" sz="1600" spc="-1" strike="noStrike">
              <a:solidFill>
                <a:srgbClr val="000000"/>
              </a:solidFill>
              <a:latin typeface="Arial"/>
              <a:ea typeface="Meiryo UI"/>
            </a:rPr>
            <a:t>Please press your official company stamp inside the box after printing.</a:t>
          </a:r>
          <a:endParaRPr b="0" lang="en-US" sz="1600" spc="-1" strike="noStrike">
            <a:latin typeface="Noto Serif JP"/>
          </a:endParaRPr>
        </a:p>
      </xdr:txBody>
    </xdr:sp>
    <xdr:clientData/>
  </xdr:twoCellAnchor>
  <xdr:twoCellAnchor editAs="twoCell">
    <xdr:from>
      <xdr:col>22</xdr:col>
      <xdr:colOff>211320</xdr:colOff>
      <xdr:row>50</xdr:row>
      <xdr:rowOff>46080</xdr:rowOff>
    </xdr:from>
    <xdr:to>
      <xdr:col>42</xdr:col>
      <xdr:colOff>536760</xdr:colOff>
      <xdr:row>53</xdr:row>
      <xdr:rowOff>112320</xdr:rowOff>
    </xdr:to>
    <xdr:sp>
      <xdr:nvSpPr>
        <xdr:cNvPr id="94" name="吹き出し: 線 8"/>
        <xdr:cNvSpPr/>
      </xdr:nvSpPr>
      <xdr:spPr>
        <a:xfrm>
          <a:off x="9230400" y="13104720"/>
          <a:ext cx="5686560" cy="666360"/>
        </a:xfrm>
        <a:prstGeom prst="borderCallout1">
          <a:avLst>
            <a:gd name="adj1" fmla="val 45191"/>
            <a:gd name="adj2" fmla="val -1062"/>
            <a:gd name="adj3" fmla="val 44335"/>
            <a:gd name="adj4" fmla="val -12898"/>
          </a:avLst>
        </a:prstGeom>
        <a:solidFill>
          <a:schemeClr val="accent3">
            <a:lumMod val="20000"/>
            <a:lumOff val="80000"/>
          </a:schemeClr>
        </a:solidFill>
        <a:ln w="57150">
          <a:solidFill>
            <a:srgbClr val="ea157a"/>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1" lang="en-US" sz="1600" spc="-1" strike="noStrike">
              <a:solidFill>
                <a:srgbClr val="000000"/>
              </a:solidFill>
              <a:latin typeface="Arial"/>
              <a:ea typeface="Meiryo UI"/>
            </a:rPr>
            <a:t>Please press your official company stamp inside the box after printing.</a:t>
          </a:r>
          <a:endParaRPr b="0" lang="en-US" sz="1600" spc="-1" strike="noStrike">
            <a:latin typeface="Noto Serif JP"/>
          </a:endParaRPr>
        </a:p>
      </xdr:txBody>
    </xdr:sp>
    <xdr:clientData/>
  </xdr:twoCellAnchor>
  <xdr:twoCellAnchor editAs="twoCell">
    <xdr:from>
      <xdr:col>8</xdr:col>
      <xdr:colOff>302400</xdr:colOff>
      <xdr:row>50</xdr:row>
      <xdr:rowOff>89640</xdr:rowOff>
    </xdr:from>
    <xdr:to>
      <xdr:col>17</xdr:col>
      <xdr:colOff>65880</xdr:colOff>
      <xdr:row>54</xdr:row>
      <xdr:rowOff>302040</xdr:rowOff>
    </xdr:to>
    <xdr:sp>
      <xdr:nvSpPr>
        <xdr:cNvPr id="95" name="正方形/長方形 16"/>
        <xdr:cNvSpPr/>
      </xdr:nvSpPr>
      <xdr:spPr>
        <a:xfrm>
          <a:off x="4008960" y="13148280"/>
          <a:ext cx="2627280" cy="993600"/>
        </a:xfrm>
        <a:prstGeom prst="rect">
          <a:avLst/>
        </a:prstGeom>
        <a:noFill/>
        <a:ln w="9525">
          <a:solidFill>
            <a:srgbClr val="ffffff">
              <a:lumMod val="8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ts val="1321"/>
            </a:lnSpc>
          </a:pPr>
          <a:r>
            <a:rPr b="0" lang="en-US" sz="1100" spc="-1" strike="noStrike">
              <a:solidFill>
                <a:srgbClr val="d9d9d9"/>
              </a:solidFill>
              <a:latin typeface="Meiryo UI"/>
              <a:ea typeface="Meiryo UI"/>
            </a:rPr>
            <a:t>Stamp or Signature</a:t>
          </a:r>
          <a:endParaRPr b="0" lang="en-US" sz="1100" spc="-1" strike="noStrike">
            <a:latin typeface="Noto Serif JP"/>
          </a:endParaRPr>
        </a:p>
      </xdr:txBody>
    </xdr:sp>
    <xdr:clientData/>
  </xdr:twoCellAnchor>
  <xdr:twoCellAnchor editAs="twoCell">
    <xdr:from>
      <xdr:col>9</xdr:col>
      <xdr:colOff>0</xdr:colOff>
      <xdr:row>36</xdr:row>
      <xdr:rowOff>11160</xdr:rowOff>
    </xdr:from>
    <xdr:to>
      <xdr:col>17</xdr:col>
      <xdr:colOff>110880</xdr:colOff>
      <xdr:row>39</xdr:row>
      <xdr:rowOff>111600</xdr:rowOff>
    </xdr:to>
    <xdr:sp>
      <xdr:nvSpPr>
        <xdr:cNvPr id="96" name="正方形/長方形 17"/>
        <xdr:cNvSpPr/>
      </xdr:nvSpPr>
      <xdr:spPr>
        <a:xfrm>
          <a:off x="4055040" y="9621720"/>
          <a:ext cx="2626200" cy="957960"/>
        </a:xfrm>
        <a:prstGeom prst="rect">
          <a:avLst/>
        </a:prstGeom>
        <a:noFill/>
        <a:ln w="9525">
          <a:solidFill>
            <a:srgbClr val="ffffff">
              <a:lumMod val="8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ts val="1321"/>
            </a:lnSpc>
          </a:pPr>
          <a:r>
            <a:rPr b="0" lang="en-US" sz="1100" spc="-1" strike="noStrike">
              <a:solidFill>
                <a:srgbClr val="d9d9d9"/>
              </a:solidFill>
              <a:latin typeface="Meiryo UI"/>
              <a:ea typeface="Meiryo UI"/>
            </a:rPr>
            <a:t>Stamp or Signature</a:t>
          </a:r>
          <a:endParaRPr b="0" lang="en-US" sz="1100" spc="-1" strike="noStrike">
            <a:latin typeface="Noto Serif JP"/>
          </a:endParaRPr>
        </a:p>
      </xdr:txBody>
    </xdr:sp>
    <xdr:clientData/>
  </xdr:twoCellAnchor>
  <xdr:twoCellAnchor editAs="twoCell">
    <xdr:from>
      <xdr:col>23</xdr:col>
      <xdr:colOff>0</xdr:colOff>
      <xdr:row>3</xdr:row>
      <xdr:rowOff>190440</xdr:rowOff>
    </xdr:from>
    <xdr:to>
      <xdr:col>43</xdr:col>
      <xdr:colOff>224640</xdr:colOff>
      <xdr:row>7</xdr:row>
      <xdr:rowOff>251280</xdr:rowOff>
    </xdr:to>
    <xdr:sp>
      <xdr:nvSpPr>
        <xdr:cNvPr id="97" name="吹き出し: 線 18"/>
        <xdr:cNvSpPr/>
      </xdr:nvSpPr>
      <xdr:spPr>
        <a:xfrm>
          <a:off x="9261000" y="1257120"/>
          <a:ext cx="6108480" cy="842040"/>
        </a:xfrm>
        <a:prstGeom prst="borderCallout1">
          <a:avLst>
            <a:gd name="adj1" fmla="val 37952"/>
            <a:gd name="adj2" fmla="val -1479"/>
            <a:gd name="adj3" fmla="val 39856"/>
            <a:gd name="adj4" fmla="val -10797"/>
          </a:avLst>
        </a:prstGeom>
        <a:solidFill>
          <a:schemeClr val="accent3">
            <a:lumMod val="20000"/>
            <a:lumOff val="80000"/>
          </a:schemeClr>
        </a:solidFill>
        <a:ln w="57150">
          <a:solidFill>
            <a:srgbClr val="ea157a"/>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1" lang="en-US" sz="1800" spc="-1" strike="noStrike" u="sng">
              <a:solidFill>
                <a:srgbClr val="ff0000"/>
              </a:solidFill>
              <a:uFillTx/>
              <a:latin typeface="Arial"/>
              <a:ea typeface="メイリオ"/>
            </a:rPr>
            <a:t>Stamp and send this document in its original form.</a:t>
          </a:r>
          <a:endParaRPr b="0" lang="en-US" sz="1800" spc="-1" strike="noStrike">
            <a:latin typeface="Noto Serif JP"/>
          </a:endParaRPr>
        </a:p>
      </xdr:txBody>
    </xdr:sp>
    <xdr:clientData/>
  </xdr:twoCellAnchor>
  <xdr:twoCellAnchor editAs="oneCell">
    <xdr:from>
      <xdr:col>43</xdr:col>
      <xdr:colOff>277200</xdr:colOff>
      <xdr:row>3</xdr:row>
      <xdr:rowOff>155880</xdr:rowOff>
    </xdr:from>
    <xdr:to>
      <xdr:col>43</xdr:col>
      <xdr:colOff>872640</xdr:colOff>
      <xdr:row>7</xdr:row>
      <xdr:rowOff>92880</xdr:rowOff>
    </xdr:to>
    <xdr:pic>
      <xdr:nvPicPr>
        <xdr:cNvPr id="98" name="図 19" descr="スタンプ・判子のイラスト（文房具）"/>
        <xdr:cNvPicPr/>
      </xdr:nvPicPr>
      <xdr:blipFill>
        <a:blip r:embed="rId5"/>
        <a:stretch/>
      </xdr:blipFill>
      <xdr:spPr>
        <a:xfrm>
          <a:off x="15422040" y="1222560"/>
          <a:ext cx="595440" cy="7182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xml"/><Relationship Id="rId3" Type="http://schemas.openxmlformats.org/officeDocument/2006/relationships/vmlDrawing" Target="../drawings/vmlDrawing2.v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Q29"/>
  <sheetViews>
    <sheetView showFormulas="false" showGridLines="false" showRowColHeaders="true" showZeros="true" rightToLeft="false" tabSelected="true" showOutlineSymbols="true" defaultGridColor="true" view="normal" topLeftCell="A1" colorId="64" zoomScale="93" zoomScaleNormal="93" zoomScalePageLayoutView="85" workbookViewId="0">
      <selection pane="topLeft" activeCell="S25" activeCellId="0" sqref="S25"/>
    </sheetView>
  </sheetViews>
  <sheetFormatPr defaultColWidth="8.8984375" defaultRowHeight="15.75" zeroHeight="false" outlineLevelRow="0" outlineLevelCol="0"/>
  <cols>
    <col collapsed="false" customWidth="true" hidden="false" outlineLevel="0" max="1" min="1" style="1" width="2.67"/>
    <col collapsed="false" customWidth="false" hidden="false" outlineLevel="0" max="16" min="2" style="1" width="8.88"/>
    <col collapsed="false" customWidth="true" hidden="false" outlineLevel="0" max="17" min="17" style="1" width="10.55"/>
    <col collapsed="false" customWidth="false" hidden="false" outlineLevel="0" max="18" min="18" style="1" width="8.88"/>
    <col collapsed="false" customWidth="true" hidden="false" outlineLevel="0" max="19" min="19" style="1" width="21.55"/>
    <col collapsed="false" customWidth="false" hidden="false" outlineLevel="0" max="1024" min="20" style="1" width="8.88"/>
  </cols>
  <sheetData>
    <row r="1" customFormat="false" ht="10.5" hidden="false" customHeight="true" outlineLevel="0" collapsed="false"/>
    <row r="2" s="4" customFormat="true" ht="35.25" hidden="false" customHeight="true" outlineLevel="0" collapsed="false">
      <c r="A2" s="2"/>
      <c r="B2" s="3" t="s">
        <v>0</v>
      </c>
      <c r="C2" s="3"/>
      <c r="D2" s="3"/>
      <c r="E2" s="3"/>
      <c r="F2" s="3"/>
      <c r="G2" s="3"/>
      <c r="H2" s="3"/>
      <c r="I2" s="3"/>
      <c r="J2" s="3"/>
      <c r="K2" s="3"/>
      <c r="L2" s="3"/>
      <c r="M2" s="2"/>
      <c r="N2" s="2"/>
      <c r="O2" s="2"/>
      <c r="P2" s="2"/>
      <c r="Q2" s="2"/>
      <c r="R2" s="2"/>
      <c r="S2" s="2"/>
      <c r="T2" s="2"/>
      <c r="U2" s="2"/>
      <c r="V2" s="2"/>
      <c r="W2" s="2"/>
      <c r="X2" s="2"/>
      <c r="Y2" s="2"/>
      <c r="Z2" s="2"/>
      <c r="AA2" s="2"/>
      <c r="AB2" s="2"/>
      <c r="AC2" s="2"/>
      <c r="AD2" s="2"/>
      <c r="AE2" s="2"/>
      <c r="AF2" s="2"/>
      <c r="AG2" s="2"/>
      <c r="AM2" s="2"/>
      <c r="AN2" s="2"/>
      <c r="AO2" s="2"/>
      <c r="AQ2" s="2"/>
    </row>
    <row r="3" s="4" customFormat="true" ht="76.5" hidden="false" customHeight="true" outlineLevel="0" collapsed="false">
      <c r="A3" s="2"/>
      <c r="B3" s="5"/>
      <c r="C3" s="5"/>
      <c r="D3" s="5"/>
      <c r="E3" s="5"/>
      <c r="F3" s="5"/>
      <c r="G3" s="5"/>
      <c r="H3" s="5"/>
      <c r="I3" s="5"/>
      <c r="J3" s="5"/>
      <c r="K3" s="5"/>
      <c r="L3" s="5"/>
      <c r="M3" s="2"/>
      <c r="N3" s="2"/>
      <c r="O3" s="2"/>
      <c r="P3" s="2"/>
      <c r="Q3" s="2"/>
      <c r="R3" s="2"/>
      <c r="S3" s="2"/>
      <c r="T3" s="2"/>
      <c r="U3" s="2"/>
      <c r="V3" s="2"/>
      <c r="W3" s="2"/>
      <c r="X3" s="2"/>
      <c r="Y3" s="2"/>
      <c r="Z3" s="2"/>
      <c r="AA3" s="2"/>
      <c r="AB3" s="2"/>
      <c r="AC3" s="2"/>
      <c r="AD3" s="2"/>
      <c r="AE3" s="2"/>
      <c r="AF3" s="2"/>
      <c r="AG3" s="2"/>
      <c r="AM3" s="2"/>
      <c r="AN3" s="2"/>
      <c r="AO3" s="2"/>
      <c r="AQ3" s="2"/>
    </row>
    <row r="4" s="4" customFormat="true" ht="11.25" hidden="false" customHeight="true" outlineLevel="0" collapsed="false">
      <c r="A4" s="2"/>
      <c r="B4" s="6"/>
      <c r="C4" s="6"/>
      <c r="D4" s="6"/>
      <c r="E4" s="6"/>
      <c r="F4" s="6"/>
      <c r="G4" s="6"/>
      <c r="H4" s="6"/>
      <c r="I4" s="6"/>
      <c r="J4" s="6"/>
      <c r="K4" s="2"/>
      <c r="L4" s="2"/>
      <c r="M4" s="2"/>
      <c r="N4" s="2"/>
      <c r="O4" s="2"/>
      <c r="P4" s="2"/>
      <c r="Q4" s="2"/>
      <c r="R4" s="2"/>
      <c r="S4" s="2"/>
      <c r="T4" s="2"/>
      <c r="U4" s="2"/>
      <c r="V4" s="2"/>
      <c r="W4" s="2"/>
      <c r="X4" s="2"/>
      <c r="Y4" s="2"/>
      <c r="Z4" s="2"/>
      <c r="AA4" s="2"/>
      <c r="AB4" s="2"/>
      <c r="AC4" s="2"/>
      <c r="AD4" s="2"/>
      <c r="AE4" s="2"/>
      <c r="AF4" s="2"/>
      <c r="AG4" s="2"/>
      <c r="AM4" s="2"/>
      <c r="AN4" s="2"/>
      <c r="AO4" s="2"/>
      <c r="AQ4" s="2"/>
    </row>
    <row r="5" s="4" customFormat="true" ht="19.5" hidden="false" customHeight="true" outlineLevel="0" collapsed="false">
      <c r="A5" s="2"/>
      <c r="B5" s="6"/>
      <c r="C5" s="6"/>
      <c r="D5" s="6"/>
      <c r="E5" s="6"/>
      <c r="F5" s="6"/>
      <c r="G5" s="6"/>
      <c r="H5" s="6"/>
      <c r="I5" s="6"/>
      <c r="J5" s="6"/>
      <c r="K5" s="2"/>
      <c r="L5" s="2"/>
      <c r="M5" s="2"/>
      <c r="N5" s="2"/>
      <c r="O5" s="2"/>
      <c r="P5" s="2"/>
      <c r="Q5" s="2"/>
      <c r="R5" s="2"/>
      <c r="S5" s="2"/>
      <c r="T5" s="2"/>
      <c r="U5" s="2"/>
      <c r="V5" s="2"/>
      <c r="W5" s="2"/>
      <c r="X5" s="2"/>
      <c r="Y5" s="2"/>
      <c r="Z5" s="2"/>
      <c r="AA5" s="2"/>
      <c r="AB5" s="2"/>
      <c r="AC5" s="2"/>
      <c r="AD5" s="2"/>
      <c r="AE5" s="2"/>
      <c r="AF5" s="2"/>
      <c r="AG5" s="2"/>
      <c r="AM5" s="2"/>
      <c r="AN5" s="2"/>
      <c r="AO5" s="2"/>
      <c r="AQ5" s="2"/>
    </row>
    <row r="6" s="4" customFormat="true" ht="19.5" hidden="false" customHeight="true" outlineLevel="0" collapsed="false">
      <c r="A6" s="2"/>
      <c r="B6" s="6"/>
      <c r="C6" s="6"/>
      <c r="D6" s="6"/>
      <c r="E6" s="6"/>
      <c r="F6" s="6"/>
      <c r="G6" s="6"/>
      <c r="H6" s="6"/>
      <c r="I6" s="6"/>
      <c r="J6" s="6"/>
      <c r="K6" s="2"/>
      <c r="L6" s="2"/>
      <c r="M6" s="2"/>
      <c r="N6" s="2"/>
      <c r="O6" s="2"/>
      <c r="P6" s="2"/>
      <c r="Q6" s="2"/>
      <c r="R6" s="2"/>
      <c r="S6" s="2"/>
      <c r="T6" s="2"/>
      <c r="U6" s="2"/>
      <c r="V6" s="2"/>
      <c r="W6" s="2"/>
      <c r="X6" s="2"/>
      <c r="Y6" s="2"/>
      <c r="Z6" s="2"/>
      <c r="AA6" s="2"/>
      <c r="AB6" s="2"/>
      <c r="AC6" s="2"/>
      <c r="AD6" s="2"/>
      <c r="AE6" s="2"/>
      <c r="AF6" s="2"/>
      <c r="AG6" s="2"/>
      <c r="AM6" s="2"/>
      <c r="AN6" s="2"/>
      <c r="AO6" s="2"/>
      <c r="AQ6" s="2"/>
    </row>
    <row r="7" s="4" customFormat="true" ht="19.5" hidden="false" customHeight="true" outlineLevel="0" collapsed="false">
      <c r="A7" s="2"/>
      <c r="B7" s="6"/>
      <c r="C7" s="6"/>
      <c r="D7" s="6"/>
      <c r="E7" s="6"/>
      <c r="F7" s="6"/>
      <c r="G7" s="6"/>
      <c r="H7" s="6"/>
      <c r="I7" s="6"/>
      <c r="J7" s="6"/>
      <c r="K7" s="2"/>
      <c r="L7" s="2"/>
      <c r="M7" s="2"/>
      <c r="N7" s="2"/>
      <c r="O7" s="2"/>
      <c r="P7" s="2"/>
      <c r="Q7" s="2"/>
      <c r="R7" s="2"/>
      <c r="S7" s="2"/>
      <c r="T7" s="2"/>
      <c r="U7" s="2"/>
      <c r="V7" s="2"/>
      <c r="W7" s="2"/>
      <c r="X7" s="2"/>
      <c r="Y7" s="2"/>
      <c r="Z7" s="2"/>
      <c r="AA7" s="2"/>
      <c r="AB7" s="2"/>
      <c r="AC7" s="2"/>
      <c r="AD7" s="2"/>
      <c r="AE7" s="2"/>
      <c r="AF7" s="2"/>
      <c r="AG7" s="2"/>
      <c r="AM7" s="2"/>
      <c r="AN7" s="2"/>
      <c r="AO7" s="2"/>
      <c r="AQ7" s="2"/>
    </row>
    <row r="8" s="4" customFormat="true" ht="19.5" hidden="false" customHeight="true" outlineLevel="0" collapsed="false">
      <c r="A8" s="2"/>
      <c r="B8" s="6"/>
      <c r="C8" s="6"/>
      <c r="D8" s="6"/>
      <c r="E8" s="6"/>
      <c r="F8" s="6"/>
      <c r="G8" s="6"/>
      <c r="H8" s="6"/>
      <c r="I8" s="6"/>
      <c r="J8" s="6"/>
      <c r="K8" s="2"/>
      <c r="L8" s="2"/>
      <c r="M8" s="2"/>
      <c r="N8" s="2"/>
      <c r="O8" s="2"/>
      <c r="P8" s="2"/>
      <c r="Q8" s="2"/>
      <c r="R8" s="2"/>
      <c r="S8" s="2"/>
      <c r="T8" s="2"/>
      <c r="U8" s="2"/>
      <c r="V8" s="2"/>
      <c r="W8" s="2"/>
      <c r="X8" s="2"/>
      <c r="Y8" s="2"/>
      <c r="Z8" s="2"/>
      <c r="AA8" s="2"/>
      <c r="AB8" s="2"/>
      <c r="AC8" s="2"/>
      <c r="AD8" s="2"/>
      <c r="AE8" s="2"/>
      <c r="AF8" s="2"/>
      <c r="AG8" s="2"/>
      <c r="AM8" s="2"/>
      <c r="AN8" s="2"/>
      <c r="AO8" s="2"/>
      <c r="AQ8" s="2"/>
    </row>
    <row r="9" s="4" customFormat="true" ht="19.5" hidden="false" customHeight="true" outlineLevel="0" collapsed="false">
      <c r="A9" s="2"/>
      <c r="B9" s="6"/>
      <c r="C9" s="6"/>
      <c r="D9" s="6"/>
      <c r="E9" s="6"/>
      <c r="F9" s="6"/>
      <c r="G9" s="6"/>
      <c r="H9" s="6"/>
      <c r="I9" s="6"/>
      <c r="J9" s="6"/>
      <c r="K9" s="2"/>
      <c r="L9" s="2"/>
      <c r="M9" s="2"/>
      <c r="N9" s="2"/>
      <c r="O9" s="2"/>
      <c r="P9" s="2"/>
      <c r="Q9" s="2"/>
      <c r="R9" s="2"/>
      <c r="S9" s="1"/>
      <c r="T9" s="2"/>
      <c r="U9" s="2"/>
      <c r="V9" s="2"/>
      <c r="W9" s="2"/>
      <c r="X9" s="2"/>
      <c r="Y9" s="2"/>
      <c r="Z9" s="2"/>
      <c r="AA9" s="2"/>
      <c r="AB9" s="2"/>
      <c r="AC9" s="2"/>
      <c r="AD9" s="2"/>
      <c r="AE9" s="2"/>
      <c r="AF9" s="2"/>
      <c r="AG9" s="2"/>
      <c r="AM9" s="2"/>
      <c r="AN9" s="2"/>
      <c r="AO9" s="2"/>
      <c r="AQ9" s="2"/>
    </row>
    <row r="10" s="4" customFormat="true" ht="19.5" hidden="false" customHeight="true" outlineLevel="0" collapsed="false">
      <c r="A10" s="2"/>
      <c r="B10" s="6"/>
      <c r="C10" s="6"/>
      <c r="D10" s="6"/>
      <c r="E10" s="6"/>
      <c r="F10" s="6"/>
      <c r="G10" s="6"/>
      <c r="H10" s="6"/>
      <c r="I10" s="6"/>
      <c r="J10" s="6"/>
      <c r="K10" s="2"/>
      <c r="L10" s="2"/>
      <c r="M10" s="2"/>
      <c r="N10" s="2"/>
      <c r="O10" s="2"/>
      <c r="P10" s="2"/>
      <c r="Q10" s="2"/>
      <c r="R10" s="2"/>
      <c r="S10" s="2"/>
      <c r="T10" s="2"/>
      <c r="U10" s="2"/>
      <c r="V10" s="2"/>
      <c r="W10" s="2"/>
      <c r="X10" s="2"/>
      <c r="Y10" s="2"/>
      <c r="Z10" s="2"/>
      <c r="AA10" s="2"/>
      <c r="AB10" s="2"/>
      <c r="AC10" s="2"/>
      <c r="AD10" s="2"/>
      <c r="AE10" s="2"/>
      <c r="AF10" s="2"/>
      <c r="AG10" s="2"/>
      <c r="AM10" s="2"/>
      <c r="AN10" s="2"/>
      <c r="AO10" s="2"/>
      <c r="AQ10" s="2"/>
    </row>
    <row r="11" s="4" customFormat="true" ht="19.5" hidden="false" customHeight="true" outlineLevel="0" collapsed="false">
      <c r="A11" s="2"/>
      <c r="B11" s="6"/>
      <c r="C11" s="6"/>
      <c r="D11" s="6"/>
      <c r="E11" s="6"/>
      <c r="F11" s="6"/>
      <c r="G11" s="6"/>
      <c r="H11" s="6"/>
      <c r="I11" s="6"/>
      <c r="J11" s="6"/>
      <c r="K11" s="2"/>
      <c r="L11" s="2"/>
      <c r="M11" s="2"/>
      <c r="N11" s="2"/>
      <c r="O11" s="2"/>
      <c r="P11" s="2"/>
      <c r="Q11" s="2"/>
      <c r="R11" s="2"/>
      <c r="S11" s="2"/>
      <c r="T11" s="2"/>
      <c r="U11" s="2"/>
      <c r="V11" s="2"/>
      <c r="W11" s="2"/>
      <c r="X11" s="2"/>
      <c r="Y11" s="2"/>
      <c r="Z11" s="2"/>
      <c r="AA11" s="2"/>
      <c r="AB11" s="2"/>
      <c r="AC11" s="2"/>
      <c r="AD11" s="2"/>
      <c r="AE11" s="2"/>
      <c r="AF11" s="2"/>
      <c r="AG11" s="2"/>
      <c r="AM11" s="2"/>
      <c r="AN11" s="2"/>
      <c r="AO11" s="2"/>
      <c r="AQ11" s="2"/>
    </row>
    <row r="12" s="4" customFormat="true" ht="19.5" hidden="false" customHeight="true" outlineLevel="0" collapsed="false">
      <c r="A12" s="2"/>
      <c r="B12" s="6"/>
      <c r="C12" s="6"/>
      <c r="D12" s="6"/>
      <c r="E12" s="6"/>
      <c r="F12" s="6"/>
      <c r="G12" s="6"/>
      <c r="H12" s="6"/>
      <c r="I12" s="6"/>
      <c r="J12" s="6"/>
      <c r="K12" s="2"/>
      <c r="L12" s="2"/>
      <c r="M12" s="2"/>
      <c r="N12" s="2"/>
      <c r="O12" s="2"/>
      <c r="P12" s="2"/>
      <c r="Q12" s="2"/>
      <c r="R12" s="2"/>
      <c r="S12" s="2"/>
      <c r="T12" s="2"/>
      <c r="U12" s="2"/>
      <c r="V12" s="2"/>
      <c r="W12" s="2"/>
      <c r="X12" s="2"/>
      <c r="Y12" s="2"/>
      <c r="Z12" s="2"/>
      <c r="AA12" s="2"/>
      <c r="AB12" s="2"/>
      <c r="AC12" s="2"/>
      <c r="AD12" s="2"/>
      <c r="AE12" s="2"/>
      <c r="AF12" s="2"/>
      <c r="AG12" s="2"/>
      <c r="AM12" s="2"/>
      <c r="AN12" s="2"/>
      <c r="AO12" s="2"/>
      <c r="AQ12" s="2"/>
    </row>
    <row r="13" s="4" customFormat="true" ht="19.5" hidden="false" customHeight="true" outlineLevel="0" collapsed="false">
      <c r="A13" s="2"/>
      <c r="B13" s="6"/>
      <c r="C13" s="6"/>
      <c r="D13" s="6"/>
      <c r="E13" s="6"/>
      <c r="F13" s="6"/>
      <c r="G13" s="6"/>
      <c r="H13" s="6"/>
      <c r="I13" s="6"/>
      <c r="J13" s="6"/>
      <c r="K13" s="2"/>
      <c r="L13" s="2"/>
      <c r="M13" s="2"/>
      <c r="N13" s="2"/>
      <c r="O13" s="2"/>
      <c r="P13" s="2"/>
      <c r="Q13" s="2"/>
      <c r="R13" s="2"/>
      <c r="S13" s="2"/>
      <c r="T13" s="2"/>
      <c r="U13" s="2"/>
      <c r="V13" s="2"/>
      <c r="W13" s="2"/>
      <c r="X13" s="2"/>
      <c r="Y13" s="2"/>
      <c r="Z13" s="2"/>
      <c r="AA13" s="2"/>
      <c r="AB13" s="2"/>
      <c r="AC13" s="2"/>
      <c r="AD13" s="2"/>
      <c r="AE13" s="2"/>
      <c r="AF13" s="2"/>
      <c r="AG13" s="2"/>
      <c r="AM13" s="2"/>
      <c r="AN13" s="2"/>
      <c r="AO13" s="2"/>
      <c r="AQ13" s="2"/>
    </row>
    <row r="14" s="4" customFormat="true" ht="19.5" hidden="false" customHeight="true" outlineLevel="0" collapsed="false">
      <c r="A14" s="2"/>
      <c r="B14" s="6"/>
      <c r="C14" s="6"/>
      <c r="D14" s="6"/>
      <c r="E14" s="6"/>
      <c r="F14" s="6"/>
      <c r="G14" s="6"/>
      <c r="H14" s="6"/>
      <c r="I14" s="6"/>
      <c r="J14" s="6"/>
      <c r="K14" s="2"/>
      <c r="L14" s="2"/>
      <c r="M14" s="2"/>
      <c r="N14" s="2"/>
      <c r="O14" s="2"/>
      <c r="P14" s="2"/>
      <c r="Q14" s="2"/>
      <c r="R14" s="2"/>
      <c r="S14" s="2"/>
      <c r="T14" s="2"/>
      <c r="U14" s="2"/>
      <c r="V14" s="2"/>
      <c r="W14" s="2"/>
      <c r="X14" s="2"/>
      <c r="Y14" s="2"/>
      <c r="Z14" s="2"/>
      <c r="AA14" s="2"/>
      <c r="AB14" s="2"/>
      <c r="AC14" s="2"/>
      <c r="AD14" s="2"/>
      <c r="AE14" s="2"/>
      <c r="AF14" s="2"/>
      <c r="AG14" s="2"/>
      <c r="AM14" s="2"/>
      <c r="AN14" s="2"/>
      <c r="AO14" s="2"/>
      <c r="AQ14" s="2"/>
    </row>
    <row r="15" s="4" customFormat="true" ht="19.5" hidden="false" customHeight="true" outlineLevel="0" collapsed="false">
      <c r="A15" s="2"/>
      <c r="B15" s="6"/>
      <c r="C15" s="6"/>
      <c r="D15" s="6"/>
      <c r="E15" s="6"/>
      <c r="F15" s="6"/>
      <c r="G15" s="6"/>
      <c r="H15" s="6"/>
      <c r="I15" s="6"/>
      <c r="J15" s="6"/>
      <c r="K15" s="2"/>
      <c r="L15" s="2"/>
      <c r="M15" s="2"/>
      <c r="N15" s="2"/>
      <c r="O15" s="2"/>
      <c r="P15" s="2"/>
      <c r="Q15" s="2"/>
      <c r="R15" s="2"/>
      <c r="S15" s="2"/>
      <c r="T15" s="2"/>
      <c r="U15" s="2"/>
      <c r="V15" s="2"/>
      <c r="W15" s="2"/>
      <c r="X15" s="2"/>
      <c r="Y15" s="2"/>
      <c r="Z15" s="2"/>
      <c r="AA15" s="2"/>
      <c r="AB15" s="2"/>
      <c r="AC15" s="2"/>
      <c r="AD15" s="2"/>
      <c r="AE15" s="2"/>
      <c r="AF15" s="2"/>
      <c r="AG15" s="2"/>
      <c r="AM15" s="2"/>
      <c r="AN15" s="2"/>
      <c r="AO15" s="2"/>
      <c r="AQ15" s="2"/>
    </row>
    <row r="16" s="4" customFormat="true" ht="19.5" hidden="false" customHeight="true" outlineLevel="0" collapsed="false">
      <c r="A16" s="2"/>
      <c r="B16" s="6"/>
      <c r="C16" s="6"/>
      <c r="D16" s="6"/>
      <c r="E16" s="6"/>
      <c r="F16" s="6"/>
      <c r="G16" s="6"/>
      <c r="H16" s="6"/>
      <c r="I16" s="6"/>
      <c r="J16" s="6"/>
      <c r="K16" s="2"/>
      <c r="L16" s="2"/>
      <c r="M16" s="2"/>
      <c r="N16" s="2"/>
      <c r="O16" s="2"/>
      <c r="P16" s="2"/>
      <c r="Q16" s="2"/>
      <c r="R16" s="2"/>
      <c r="S16" s="2"/>
      <c r="T16" s="2"/>
      <c r="U16" s="2"/>
      <c r="V16" s="2"/>
      <c r="W16" s="2"/>
      <c r="X16" s="2"/>
      <c r="Y16" s="2"/>
      <c r="Z16" s="2"/>
      <c r="AA16" s="2"/>
      <c r="AB16" s="2"/>
      <c r="AC16" s="2"/>
      <c r="AD16" s="2"/>
      <c r="AE16" s="2"/>
      <c r="AF16" s="2"/>
      <c r="AG16" s="2"/>
      <c r="AM16" s="2"/>
      <c r="AN16" s="2"/>
      <c r="AO16" s="2"/>
      <c r="AQ16" s="2"/>
    </row>
    <row r="17" s="4" customFormat="true" ht="19.5" hidden="false" customHeight="true" outlineLevel="0" collapsed="false">
      <c r="A17" s="2"/>
      <c r="B17" s="6"/>
      <c r="C17" s="6"/>
      <c r="D17" s="6"/>
      <c r="E17" s="6"/>
      <c r="F17" s="6"/>
      <c r="G17" s="6"/>
      <c r="H17" s="6"/>
      <c r="I17" s="6"/>
      <c r="J17" s="6"/>
      <c r="K17" s="2"/>
      <c r="L17" s="2"/>
      <c r="M17" s="2"/>
      <c r="N17" s="2"/>
      <c r="O17" s="2"/>
      <c r="P17" s="2"/>
      <c r="Q17" s="2"/>
      <c r="R17" s="2"/>
      <c r="S17" s="2"/>
      <c r="T17" s="2"/>
      <c r="U17" s="2"/>
      <c r="V17" s="2"/>
      <c r="W17" s="2"/>
      <c r="X17" s="2"/>
      <c r="Y17" s="2"/>
      <c r="Z17" s="2"/>
      <c r="AA17" s="2"/>
      <c r="AB17" s="2"/>
      <c r="AC17" s="2"/>
      <c r="AD17" s="2"/>
      <c r="AE17" s="2"/>
      <c r="AF17" s="2"/>
      <c r="AG17" s="2"/>
      <c r="AM17" s="2"/>
      <c r="AN17" s="2"/>
      <c r="AO17" s="2"/>
      <c r="AQ17" s="2"/>
    </row>
    <row r="18" s="4" customFormat="true" ht="19.5" hidden="false" customHeight="true" outlineLevel="0" collapsed="false">
      <c r="A18" s="2"/>
      <c r="B18" s="6"/>
      <c r="C18" s="6"/>
      <c r="D18" s="6"/>
      <c r="E18" s="6"/>
      <c r="F18" s="6"/>
      <c r="G18" s="6"/>
      <c r="H18" s="6"/>
      <c r="I18" s="6"/>
      <c r="J18" s="6"/>
      <c r="K18" s="2"/>
      <c r="L18" s="2"/>
      <c r="M18" s="2"/>
      <c r="N18" s="2"/>
      <c r="O18" s="2"/>
      <c r="P18" s="2"/>
      <c r="Q18" s="2"/>
      <c r="R18" s="2"/>
      <c r="S18" s="2"/>
      <c r="T18" s="2"/>
      <c r="U18" s="2"/>
      <c r="V18" s="2"/>
      <c r="W18" s="2"/>
      <c r="X18" s="2"/>
      <c r="Y18" s="2"/>
      <c r="Z18" s="2"/>
      <c r="AA18" s="2"/>
      <c r="AB18" s="2"/>
      <c r="AC18" s="2"/>
      <c r="AD18" s="2"/>
      <c r="AE18" s="2"/>
      <c r="AF18" s="2"/>
      <c r="AG18" s="2"/>
      <c r="AM18" s="2"/>
      <c r="AN18" s="2"/>
      <c r="AO18" s="2"/>
      <c r="AQ18" s="2"/>
    </row>
    <row r="19" s="4" customFormat="true" ht="19.5" hidden="false" customHeight="true" outlineLevel="0" collapsed="false">
      <c r="A19" s="2"/>
      <c r="B19" s="6"/>
      <c r="C19" s="6"/>
      <c r="D19" s="6"/>
      <c r="E19" s="6"/>
      <c r="F19" s="6"/>
      <c r="G19" s="6"/>
      <c r="H19" s="6"/>
      <c r="I19" s="6"/>
      <c r="J19" s="6"/>
      <c r="K19" s="2"/>
      <c r="L19" s="2"/>
      <c r="M19" s="2"/>
      <c r="N19" s="2"/>
      <c r="O19" s="2"/>
      <c r="P19" s="2"/>
      <c r="Q19" s="2"/>
      <c r="R19" s="2"/>
      <c r="S19" s="2"/>
      <c r="T19" s="2"/>
      <c r="U19" s="2"/>
      <c r="V19" s="2"/>
      <c r="W19" s="2"/>
      <c r="X19" s="2"/>
      <c r="Y19" s="2"/>
      <c r="Z19" s="2"/>
      <c r="AA19" s="2"/>
      <c r="AB19" s="2"/>
      <c r="AC19" s="2"/>
      <c r="AD19" s="2"/>
      <c r="AE19" s="2"/>
      <c r="AF19" s="2"/>
      <c r="AG19" s="2"/>
      <c r="AM19" s="2"/>
      <c r="AN19" s="2"/>
      <c r="AO19" s="2"/>
      <c r="AQ19" s="2"/>
    </row>
    <row r="20" s="4" customFormat="true" ht="19.5" hidden="false" customHeight="true" outlineLevel="0" collapsed="false">
      <c r="A20" s="2"/>
      <c r="B20" s="6"/>
      <c r="C20" s="6"/>
      <c r="D20" s="6"/>
      <c r="E20" s="6"/>
      <c r="F20" s="6"/>
      <c r="G20" s="6"/>
      <c r="H20" s="6"/>
      <c r="I20" s="6"/>
      <c r="J20" s="6"/>
      <c r="K20" s="2"/>
      <c r="L20" s="2"/>
      <c r="M20" s="2"/>
      <c r="N20" s="2"/>
      <c r="O20" s="2"/>
      <c r="P20" s="2"/>
      <c r="Q20" s="2"/>
      <c r="R20" s="2"/>
      <c r="S20" s="2"/>
      <c r="T20" s="2"/>
      <c r="U20" s="2"/>
      <c r="V20" s="2"/>
      <c r="W20" s="2"/>
      <c r="X20" s="2"/>
      <c r="Y20" s="2"/>
      <c r="Z20" s="2"/>
      <c r="AA20" s="2"/>
      <c r="AB20" s="2"/>
      <c r="AC20" s="2"/>
      <c r="AD20" s="2"/>
      <c r="AE20" s="2"/>
      <c r="AF20" s="2"/>
      <c r="AG20" s="2"/>
      <c r="AM20" s="2"/>
      <c r="AN20" s="2"/>
      <c r="AO20" s="2"/>
      <c r="AQ20" s="2"/>
    </row>
    <row r="21" s="4" customFormat="true" ht="19.5" hidden="false" customHeight="true" outlineLevel="0" collapsed="false">
      <c r="A21" s="2"/>
      <c r="B21" s="6"/>
      <c r="C21" s="6"/>
      <c r="D21" s="6"/>
      <c r="E21" s="6"/>
      <c r="F21" s="6"/>
      <c r="G21" s="6"/>
      <c r="H21" s="6"/>
      <c r="I21" s="6"/>
      <c r="J21" s="6"/>
      <c r="K21" s="2"/>
      <c r="L21" s="2"/>
      <c r="M21" s="2"/>
      <c r="N21" s="2"/>
      <c r="O21" s="2"/>
      <c r="P21" s="2"/>
      <c r="Q21" s="2"/>
      <c r="R21" s="2"/>
      <c r="S21" s="2"/>
      <c r="T21" s="2"/>
      <c r="U21" s="2"/>
      <c r="V21" s="2"/>
      <c r="W21" s="2"/>
      <c r="X21" s="2"/>
      <c r="Y21" s="2"/>
      <c r="Z21" s="2"/>
      <c r="AA21" s="2"/>
      <c r="AB21" s="2"/>
      <c r="AC21" s="2"/>
      <c r="AD21" s="2"/>
      <c r="AE21" s="2"/>
      <c r="AF21" s="2"/>
      <c r="AG21" s="2"/>
      <c r="AM21" s="2"/>
      <c r="AN21" s="2"/>
      <c r="AO21" s="2"/>
      <c r="AQ21" s="2"/>
    </row>
    <row r="22" s="4" customFormat="true" ht="19.5" hidden="false" customHeight="true" outlineLevel="0" collapsed="false">
      <c r="A22" s="2"/>
      <c r="B22" s="6"/>
      <c r="C22" s="6"/>
      <c r="D22" s="6"/>
      <c r="E22" s="6"/>
      <c r="F22" s="6"/>
      <c r="G22" s="6"/>
      <c r="H22" s="6"/>
      <c r="I22" s="6"/>
      <c r="J22" s="6"/>
      <c r="K22" s="2"/>
      <c r="L22" s="2"/>
      <c r="M22" s="2"/>
      <c r="N22" s="2"/>
      <c r="O22" s="2"/>
      <c r="P22" s="2"/>
      <c r="Q22" s="2"/>
      <c r="R22" s="2"/>
      <c r="S22" s="2"/>
      <c r="T22" s="2"/>
      <c r="U22" s="2"/>
      <c r="V22" s="2"/>
      <c r="W22" s="2"/>
      <c r="X22" s="2"/>
      <c r="Y22" s="2"/>
      <c r="Z22" s="2"/>
      <c r="AA22" s="2"/>
      <c r="AB22" s="2"/>
      <c r="AC22" s="2"/>
      <c r="AD22" s="2"/>
      <c r="AE22" s="2"/>
      <c r="AF22" s="2"/>
      <c r="AG22" s="2"/>
      <c r="AM22" s="2"/>
      <c r="AN22" s="2"/>
      <c r="AO22" s="2"/>
      <c r="AQ22" s="2"/>
    </row>
    <row r="23" s="4" customFormat="true" ht="19.5" hidden="false" customHeight="true" outlineLevel="0" collapsed="false">
      <c r="A23" s="2"/>
      <c r="B23" s="6"/>
      <c r="C23" s="6"/>
      <c r="D23" s="6"/>
      <c r="E23" s="6"/>
      <c r="F23" s="6"/>
      <c r="G23" s="6"/>
      <c r="H23" s="6"/>
      <c r="I23" s="6"/>
      <c r="J23" s="6"/>
      <c r="K23" s="2"/>
      <c r="L23" s="2"/>
      <c r="M23" s="2"/>
      <c r="N23" s="2"/>
      <c r="O23" s="2"/>
      <c r="P23" s="2"/>
      <c r="Q23" s="2"/>
      <c r="R23" s="2"/>
      <c r="S23" s="2"/>
      <c r="T23" s="2"/>
      <c r="U23" s="2"/>
      <c r="V23" s="2"/>
      <c r="W23" s="2"/>
      <c r="X23" s="2"/>
      <c r="Y23" s="2"/>
      <c r="Z23" s="2"/>
      <c r="AA23" s="2"/>
      <c r="AB23" s="2"/>
      <c r="AC23" s="2"/>
      <c r="AD23" s="2"/>
      <c r="AE23" s="2"/>
      <c r="AF23" s="2"/>
      <c r="AG23" s="2"/>
      <c r="AM23" s="2"/>
      <c r="AN23" s="2"/>
      <c r="AO23" s="2"/>
      <c r="AQ23" s="2"/>
    </row>
    <row r="24" s="4" customFormat="true" ht="19.5" hidden="false" customHeight="true" outlineLevel="0" collapsed="false">
      <c r="A24" s="2"/>
      <c r="B24" s="6"/>
      <c r="C24" s="6"/>
      <c r="D24" s="6"/>
      <c r="E24" s="6"/>
      <c r="F24" s="6"/>
      <c r="G24" s="6"/>
      <c r="H24" s="6"/>
      <c r="I24" s="6"/>
      <c r="J24" s="6"/>
      <c r="K24" s="2"/>
      <c r="L24" s="2"/>
      <c r="M24" s="2"/>
      <c r="N24" s="2"/>
      <c r="O24" s="2"/>
      <c r="P24" s="2"/>
      <c r="Q24" s="2"/>
      <c r="R24" s="2"/>
      <c r="S24" s="2"/>
      <c r="T24" s="2"/>
      <c r="U24" s="2"/>
      <c r="V24" s="2"/>
      <c r="W24" s="2"/>
      <c r="X24" s="2"/>
      <c r="Y24" s="2"/>
      <c r="Z24" s="2"/>
      <c r="AA24" s="2"/>
      <c r="AB24" s="2"/>
      <c r="AC24" s="2"/>
      <c r="AD24" s="2"/>
      <c r="AE24" s="2"/>
      <c r="AF24" s="2"/>
      <c r="AG24" s="2"/>
      <c r="AM24" s="2"/>
      <c r="AN24" s="2"/>
      <c r="AO24" s="2"/>
      <c r="AQ24" s="2"/>
    </row>
    <row r="25" s="4" customFormat="true" ht="19.5" hidden="false" customHeight="true" outlineLevel="0" collapsed="false">
      <c r="A25" s="2"/>
      <c r="B25" s="6"/>
      <c r="C25" s="6"/>
      <c r="D25" s="6"/>
      <c r="E25" s="6"/>
      <c r="F25" s="6"/>
      <c r="G25" s="6"/>
      <c r="H25" s="6"/>
      <c r="I25" s="6"/>
      <c r="J25" s="6"/>
      <c r="K25" s="2"/>
      <c r="L25" s="2"/>
      <c r="M25" s="2"/>
      <c r="N25" s="2"/>
      <c r="O25" s="2"/>
      <c r="P25" s="2"/>
      <c r="Q25" s="2"/>
      <c r="R25" s="2"/>
      <c r="S25" s="2"/>
      <c r="T25" s="2"/>
      <c r="U25" s="2"/>
      <c r="V25" s="2"/>
      <c r="W25" s="2"/>
      <c r="X25" s="2"/>
      <c r="Y25" s="2"/>
      <c r="Z25" s="2"/>
      <c r="AA25" s="2"/>
      <c r="AB25" s="2"/>
      <c r="AC25" s="2"/>
      <c r="AD25" s="2"/>
      <c r="AE25" s="2"/>
      <c r="AF25" s="2"/>
      <c r="AG25" s="2"/>
      <c r="AM25" s="2"/>
      <c r="AN25" s="2"/>
      <c r="AO25" s="2"/>
      <c r="AQ25" s="2"/>
    </row>
    <row r="26" s="4" customFormat="true" ht="19.5" hidden="false" customHeight="true" outlineLevel="0" collapsed="false">
      <c r="A26" s="2"/>
      <c r="B26" s="6"/>
      <c r="C26" s="6"/>
      <c r="D26" s="6"/>
      <c r="E26" s="6"/>
      <c r="F26" s="6"/>
      <c r="G26" s="6"/>
      <c r="H26" s="6"/>
      <c r="I26" s="6"/>
      <c r="J26" s="6"/>
      <c r="K26" s="2"/>
      <c r="L26" s="2"/>
      <c r="M26" s="2"/>
      <c r="N26" s="2"/>
      <c r="O26" s="2"/>
      <c r="P26" s="2"/>
      <c r="Q26" s="2"/>
      <c r="R26" s="2"/>
      <c r="S26" s="2"/>
      <c r="T26" s="2"/>
      <c r="U26" s="2"/>
      <c r="V26" s="2"/>
      <c r="W26" s="2"/>
      <c r="X26" s="2"/>
      <c r="Y26" s="2"/>
      <c r="Z26" s="2"/>
      <c r="AA26" s="2"/>
      <c r="AB26" s="2"/>
      <c r="AC26" s="2"/>
      <c r="AD26" s="2"/>
      <c r="AE26" s="2"/>
      <c r="AF26" s="2"/>
      <c r="AG26" s="2"/>
      <c r="AM26" s="2"/>
      <c r="AN26" s="2"/>
      <c r="AO26" s="2"/>
      <c r="AQ26" s="2"/>
    </row>
    <row r="27" s="4" customFormat="true" ht="19.5" hidden="false" customHeight="true" outlineLevel="0" collapsed="false">
      <c r="A27" s="2"/>
      <c r="B27" s="6"/>
      <c r="C27" s="6"/>
      <c r="D27" s="6"/>
      <c r="E27" s="6"/>
      <c r="F27" s="6"/>
      <c r="G27" s="6"/>
      <c r="H27" s="6"/>
      <c r="I27" s="6"/>
      <c r="J27" s="6"/>
      <c r="K27" s="2"/>
      <c r="L27" s="2"/>
      <c r="M27" s="2"/>
      <c r="N27" s="2"/>
      <c r="O27" s="2"/>
      <c r="P27" s="2"/>
      <c r="Q27" s="2"/>
      <c r="R27" s="2"/>
      <c r="S27" s="2"/>
      <c r="T27" s="2"/>
      <c r="U27" s="2"/>
      <c r="V27" s="2"/>
      <c r="W27" s="2"/>
      <c r="X27" s="2"/>
      <c r="Y27" s="2"/>
      <c r="Z27" s="2"/>
      <c r="AA27" s="2"/>
      <c r="AB27" s="2"/>
      <c r="AC27" s="2"/>
      <c r="AD27" s="2"/>
      <c r="AE27" s="2"/>
      <c r="AF27" s="2"/>
      <c r="AG27" s="2"/>
      <c r="AM27" s="2"/>
      <c r="AN27" s="2"/>
      <c r="AO27" s="2"/>
      <c r="AQ27" s="2"/>
    </row>
    <row r="28" s="4" customFormat="true" ht="19.5" hidden="false" customHeight="true" outlineLevel="0" collapsed="false">
      <c r="A28" s="2"/>
      <c r="B28" s="6"/>
      <c r="C28" s="6"/>
      <c r="D28" s="6"/>
      <c r="E28" s="6"/>
      <c r="F28" s="6"/>
      <c r="G28" s="6"/>
      <c r="H28" s="6"/>
      <c r="I28" s="6"/>
      <c r="J28" s="6"/>
      <c r="K28" s="2"/>
      <c r="L28" s="2"/>
      <c r="M28" s="2"/>
      <c r="N28" s="2"/>
      <c r="O28" s="2"/>
      <c r="P28" s="2"/>
      <c r="Q28" s="2"/>
      <c r="R28" s="2"/>
      <c r="S28" s="2"/>
      <c r="T28" s="2"/>
      <c r="U28" s="2"/>
      <c r="V28" s="2"/>
      <c r="W28" s="2"/>
      <c r="X28" s="2"/>
      <c r="Y28" s="2"/>
      <c r="Z28" s="2"/>
      <c r="AA28" s="2"/>
      <c r="AB28" s="2"/>
      <c r="AC28" s="2"/>
      <c r="AD28" s="2"/>
      <c r="AE28" s="2"/>
      <c r="AF28" s="2"/>
      <c r="AG28" s="2"/>
      <c r="AM28" s="2"/>
      <c r="AN28" s="2"/>
      <c r="AO28" s="2"/>
      <c r="AQ28" s="2"/>
    </row>
    <row r="29" s="4" customFormat="true" ht="19.5" hidden="false" customHeight="true" outlineLevel="0" collapsed="false">
      <c r="A29" s="2"/>
      <c r="B29" s="6"/>
      <c r="C29" s="6"/>
      <c r="D29" s="6"/>
      <c r="E29" s="6"/>
      <c r="F29" s="6"/>
      <c r="G29" s="6"/>
      <c r="H29" s="6"/>
      <c r="I29" s="6"/>
      <c r="J29" s="6"/>
      <c r="K29" s="2"/>
      <c r="L29" s="2"/>
      <c r="M29" s="2"/>
      <c r="N29" s="2"/>
      <c r="O29" s="2"/>
      <c r="P29" s="2"/>
      <c r="Q29" s="2"/>
      <c r="R29" s="2"/>
      <c r="S29" s="2"/>
      <c r="T29" s="2"/>
      <c r="U29" s="2"/>
      <c r="V29" s="2"/>
      <c r="W29" s="2"/>
      <c r="X29" s="2"/>
      <c r="Y29" s="2"/>
      <c r="Z29" s="2"/>
      <c r="AA29" s="2"/>
      <c r="AB29" s="2"/>
      <c r="AC29" s="2"/>
      <c r="AD29" s="2"/>
      <c r="AE29" s="2"/>
      <c r="AF29" s="2"/>
      <c r="AG29" s="2"/>
      <c r="AM29" s="2"/>
      <c r="AN29" s="2"/>
      <c r="AO29" s="2"/>
      <c r="AQ29" s="2"/>
    </row>
  </sheetData>
  <sheetProtection algorithmName="SHA-512" hashValue="bGbKrfyjUatCIUJHfPUQ/WX+Pn3HjsvCmunXIjHk1F/iMxP78C/o7XpHngi4zBAXHaIKEC38hTxyEeIEcIb7/g==" saltValue="nEAM0T6Tij3haW0Ok8djpw==" spinCount="100000" sheet="true" objects="true" scenarios="true"/>
  <mergeCells count="2">
    <mergeCell ref="B2:L2"/>
    <mergeCell ref="B3:L3"/>
  </mergeCells>
  <printOptions headings="false" gridLines="false" gridLinesSet="true" horizontalCentered="true" verticalCentered="true"/>
  <pageMargins left="0.25" right="0.25"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G10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3" activeCellId="0" sqref="D3"/>
    </sheetView>
  </sheetViews>
  <sheetFormatPr defaultColWidth="8.5546875" defaultRowHeight="15.75" zeroHeight="false" outlineLevelRow="0" outlineLevelCol="0"/>
  <cols>
    <col collapsed="false" customWidth="true" hidden="false" outlineLevel="0" max="2" min="2" style="0" width="17.33"/>
    <col collapsed="false" customWidth="true" hidden="false" outlineLevel="0" max="3" min="3" style="0" width="18.22"/>
    <col collapsed="false" customWidth="true" hidden="false" outlineLevel="0" max="7" min="7" style="0" width="33.55"/>
  </cols>
  <sheetData>
    <row r="2" customFormat="false" ht="15.75" hidden="false" customHeight="false" outlineLevel="0" collapsed="false">
      <c r="B2" s="0" t="s">
        <v>224</v>
      </c>
    </row>
    <row r="3" customFormat="false" ht="22.5" hidden="false" customHeight="true" outlineLevel="0" collapsed="false">
      <c r="B3" s="0" t="s">
        <v>225</v>
      </c>
      <c r="C3" s="0" t="s">
        <v>82</v>
      </c>
      <c r="E3" s="0" t="n">
        <v>0</v>
      </c>
      <c r="F3" s="542" t="s">
        <v>226</v>
      </c>
      <c r="G3" s="543" t="s">
        <v>227</v>
      </c>
    </row>
    <row r="4" customFormat="false" ht="15.75" hidden="false" customHeight="false" outlineLevel="0" collapsed="false">
      <c r="B4" s="0" t="s">
        <v>80</v>
      </c>
      <c r="C4" s="0" t="s">
        <v>228</v>
      </c>
      <c r="D4" s="0" t="s">
        <v>81</v>
      </c>
      <c r="E4" s="0" t="n">
        <v>1</v>
      </c>
      <c r="F4" s="542" t="n">
        <v>1</v>
      </c>
      <c r="G4" s="0" t="s">
        <v>229</v>
      </c>
    </row>
    <row r="5" customFormat="false" ht="15.75" hidden="false" customHeight="false" outlineLevel="0" collapsed="false">
      <c r="C5" s="0" t="s">
        <v>230</v>
      </c>
      <c r="E5" s="0" t="n">
        <v>2</v>
      </c>
      <c r="F5" s="542" t="n">
        <v>2</v>
      </c>
      <c r="G5" s="0" t="s">
        <v>231</v>
      </c>
    </row>
    <row r="6" customFormat="false" ht="15.75" hidden="false" customHeight="false" outlineLevel="0" collapsed="false">
      <c r="C6" s="0" t="s">
        <v>232</v>
      </c>
      <c r="E6" s="0" t="n">
        <v>3</v>
      </c>
      <c r="F6" s="542" t="n">
        <v>3</v>
      </c>
    </row>
    <row r="7" customFormat="false" ht="15.75" hidden="false" customHeight="false" outlineLevel="0" collapsed="false">
      <c r="C7" s="0" t="s">
        <v>233</v>
      </c>
      <c r="E7" s="0" t="n">
        <v>4</v>
      </c>
      <c r="F7" s="542" t="n">
        <v>4</v>
      </c>
    </row>
    <row r="8" customFormat="false" ht="15.75" hidden="false" customHeight="false" outlineLevel="0" collapsed="false">
      <c r="C8" s="0" t="s">
        <v>234</v>
      </c>
      <c r="E8" s="0" t="n">
        <v>5</v>
      </c>
      <c r="F8" s="542" t="n">
        <v>5</v>
      </c>
    </row>
    <row r="9" customFormat="false" ht="15.75" hidden="false" customHeight="false" outlineLevel="0" collapsed="false">
      <c r="C9" s="0" t="s">
        <v>235</v>
      </c>
      <c r="E9" s="0" t="n">
        <v>6</v>
      </c>
      <c r="F9" s="542" t="n">
        <v>6</v>
      </c>
    </row>
    <row r="10" customFormat="false" ht="15.75" hidden="false" customHeight="false" outlineLevel="0" collapsed="false">
      <c r="E10" s="0" t="n">
        <v>7</v>
      </c>
      <c r="F10" s="542" t="n">
        <v>7</v>
      </c>
    </row>
    <row r="11" customFormat="false" ht="15.75" hidden="false" customHeight="false" outlineLevel="0" collapsed="false">
      <c r="E11" s="0" t="n">
        <v>8</v>
      </c>
      <c r="F11" s="542" t="n">
        <v>8</v>
      </c>
    </row>
    <row r="12" customFormat="false" ht="15.75" hidden="false" customHeight="false" outlineLevel="0" collapsed="false">
      <c r="E12" s="0" t="n">
        <v>9</v>
      </c>
      <c r="F12" s="542" t="n">
        <v>9</v>
      </c>
    </row>
    <row r="13" customFormat="false" ht="15.75" hidden="false" customHeight="false" outlineLevel="0" collapsed="false">
      <c r="E13" s="0" t="n">
        <v>10</v>
      </c>
      <c r="F13" s="542" t="n">
        <v>10</v>
      </c>
    </row>
    <row r="14" customFormat="false" ht="15.75" hidden="false" customHeight="false" outlineLevel="0" collapsed="false">
      <c r="E14" s="0" t="n">
        <v>11</v>
      </c>
    </row>
    <row r="15" customFormat="false" ht="15.75" hidden="false" customHeight="false" outlineLevel="0" collapsed="false">
      <c r="E15" s="0" t="n">
        <v>12</v>
      </c>
    </row>
    <row r="16" customFormat="false" ht="15.75" hidden="false" customHeight="false" outlineLevel="0" collapsed="false">
      <c r="E16" s="0" t="n">
        <v>13</v>
      </c>
    </row>
    <row r="17" customFormat="false" ht="15.75" hidden="false" customHeight="false" outlineLevel="0" collapsed="false">
      <c r="E17" s="0" t="n">
        <v>14</v>
      </c>
    </row>
    <row r="18" customFormat="false" ht="15.75" hidden="false" customHeight="false" outlineLevel="0" collapsed="false">
      <c r="E18" s="0" t="n">
        <v>15</v>
      </c>
    </row>
    <row r="19" customFormat="false" ht="15.75" hidden="false" customHeight="false" outlineLevel="0" collapsed="false">
      <c r="E19" s="0" t="n">
        <v>16</v>
      </c>
    </row>
    <row r="20" customFormat="false" ht="15.75" hidden="false" customHeight="false" outlineLevel="0" collapsed="false">
      <c r="E20" s="0" t="n">
        <v>17</v>
      </c>
    </row>
    <row r="21" customFormat="false" ht="15.75" hidden="false" customHeight="false" outlineLevel="0" collapsed="false">
      <c r="E21" s="0" t="n">
        <v>18</v>
      </c>
    </row>
    <row r="22" customFormat="false" ht="15.75" hidden="false" customHeight="false" outlineLevel="0" collapsed="false">
      <c r="E22" s="0" t="n">
        <v>19</v>
      </c>
    </row>
    <row r="23" customFormat="false" ht="15.75" hidden="false" customHeight="false" outlineLevel="0" collapsed="false">
      <c r="E23" s="0" t="n">
        <v>20</v>
      </c>
    </row>
    <row r="24" customFormat="false" ht="15.75" hidden="false" customHeight="false" outlineLevel="0" collapsed="false">
      <c r="E24" s="0" t="n">
        <v>21</v>
      </c>
    </row>
    <row r="25" customFormat="false" ht="15.75" hidden="false" customHeight="false" outlineLevel="0" collapsed="false">
      <c r="E25" s="0" t="n">
        <v>22</v>
      </c>
    </row>
    <row r="26" customFormat="false" ht="15.75" hidden="false" customHeight="false" outlineLevel="0" collapsed="false">
      <c r="E26" s="0" t="n">
        <v>23</v>
      </c>
    </row>
    <row r="27" customFormat="false" ht="15.75" hidden="false" customHeight="false" outlineLevel="0" collapsed="false">
      <c r="E27" s="0" t="n">
        <v>24</v>
      </c>
    </row>
    <row r="28" customFormat="false" ht="15.75" hidden="false" customHeight="false" outlineLevel="0" collapsed="false">
      <c r="E28" s="0" t="n">
        <v>25</v>
      </c>
    </row>
    <row r="29" customFormat="false" ht="15.75" hidden="false" customHeight="false" outlineLevel="0" collapsed="false">
      <c r="E29" s="0" t="n">
        <v>26</v>
      </c>
    </row>
    <row r="30" customFormat="false" ht="15.75" hidden="false" customHeight="false" outlineLevel="0" collapsed="false">
      <c r="E30" s="0" t="n">
        <v>27</v>
      </c>
    </row>
    <row r="31" customFormat="false" ht="15.75" hidden="false" customHeight="false" outlineLevel="0" collapsed="false">
      <c r="E31" s="0" t="n">
        <v>28</v>
      </c>
    </row>
    <row r="32" customFormat="false" ht="15.75" hidden="false" customHeight="false" outlineLevel="0" collapsed="false">
      <c r="E32" s="0" t="n">
        <v>29</v>
      </c>
    </row>
    <row r="33" customFormat="false" ht="15.75" hidden="false" customHeight="false" outlineLevel="0" collapsed="false">
      <c r="E33" s="0" t="n">
        <v>30</v>
      </c>
    </row>
    <row r="34" customFormat="false" ht="15.75" hidden="false" customHeight="false" outlineLevel="0" collapsed="false">
      <c r="E34" s="0" t="n">
        <v>31</v>
      </c>
    </row>
    <row r="35" customFormat="false" ht="15.75" hidden="false" customHeight="false" outlineLevel="0" collapsed="false">
      <c r="E35" s="0" t="n">
        <v>32</v>
      </c>
    </row>
    <row r="36" customFormat="false" ht="15.75" hidden="false" customHeight="false" outlineLevel="0" collapsed="false">
      <c r="E36" s="0" t="n">
        <v>33</v>
      </c>
    </row>
    <row r="37" customFormat="false" ht="15.75" hidden="false" customHeight="false" outlineLevel="0" collapsed="false">
      <c r="E37" s="0" t="n">
        <v>34</v>
      </c>
    </row>
    <row r="38" customFormat="false" ht="15.75" hidden="false" customHeight="false" outlineLevel="0" collapsed="false">
      <c r="E38" s="0" t="n">
        <v>35</v>
      </c>
    </row>
    <row r="39" customFormat="false" ht="15.75" hidden="false" customHeight="false" outlineLevel="0" collapsed="false">
      <c r="E39" s="0" t="n">
        <v>36</v>
      </c>
    </row>
    <row r="40" customFormat="false" ht="15.75" hidden="false" customHeight="false" outlineLevel="0" collapsed="false">
      <c r="E40" s="0" t="n">
        <v>37</v>
      </c>
    </row>
    <row r="41" customFormat="false" ht="15.75" hidden="false" customHeight="false" outlineLevel="0" collapsed="false">
      <c r="E41" s="0" t="n">
        <v>38</v>
      </c>
    </row>
    <row r="42" customFormat="false" ht="15.75" hidden="false" customHeight="false" outlineLevel="0" collapsed="false">
      <c r="E42" s="0" t="n">
        <v>39</v>
      </c>
    </row>
    <row r="43" customFormat="false" ht="15.75" hidden="false" customHeight="false" outlineLevel="0" collapsed="false">
      <c r="E43" s="0" t="n">
        <v>40</v>
      </c>
    </row>
    <row r="44" customFormat="false" ht="15.75" hidden="false" customHeight="false" outlineLevel="0" collapsed="false">
      <c r="E44" s="0" t="n">
        <v>41</v>
      </c>
    </row>
    <row r="45" customFormat="false" ht="15.75" hidden="false" customHeight="false" outlineLevel="0" collapsed="false">
      <c r="E45" s="0" t="n">
        <v>42</v>
      </c>
    </row>
    <row r="46" customFormat="false" ht="15.75" hidden="false" customHeight="false" outlineLevel="0" collapsed="false">
      <c r="E46" s="0" t="n">
        <v>43</v>
      </c>
    </row>
    <row r="47" customFormat="false" ht="15.75" hidden="false" customHeight="false" outlineLevel="0" collapsed="false">
      <c r="E47" s="0" t="n">
        <v>44</v>
      </c>
    </row>
    <row r="48" customFormat="false" ht="15.75" hidden="false" customHeight="false" outlineLevel="0" collapsed="false">
      <c r="E48" s="0" t="n">
        <v>45</v>
      </c>
    </row>
    <row r="49" customFormat="false" ht="15.75" hidden="false" customHeight="false" outlineLevel="0" collapsed="false">
      <c r="E49" s="0" t="n">
        <v>46</v>
      </c>
    </row>
    <row r="50" customFormat="false" ht="15.75" hidden="false" customHeight="false" outlineLevel="0" collapsed="false">
      <c r="E50" s="0" t="n">
        <v>47</v>
      </c>
    </row>
    <row r="51" customFormat="false" ht="15.75" hidden="false" customHeight="false" outlineLevel="0" collapsed="false">
      <c r="E51" s="0" t="n">
        <v>48</v>
      </c>
    </row>
    <row r="52" customFormat="false" ht="15.75" hidden="false" customHeight="false" outlineLevel="0" collapsed="false">
      <c r="E52" s="0" t="n">
        <v>49</v>
      </c>
    </row>
    <row r="53" customFormat="false" ht="15.75" hidden="false" customHeight="false" outlineLevel="0" collapsed="false">
      <c r="E53" s="0" t="n">
        <v>50</v>
      </c>
    </row>
    <row r="54" customFormat="false" ht="15.75" hidden="false" customHeight="false" outlineLevel="0" collapsed="false">
      <c r="E54" s="0" t="n">
        <v>51</v>
      </c>
    </row>
    <row r="55" customFormat="false" ht="15.75" hidden="false" customHeight="false" outlineLevel="0" collapsed="false">
      <c r="E55" s="0" t="n">
        <v>52</v>
      </c>
    </row>
    <row r="56" customFormat="false" ht="15.75" hidden="false" customHeight="false" outlineLevel="0" collapsed="false">
      <c r="E56" s="0" t="n">
        <v>53</v>
      </c>
    </row>
    <row r="57" customFormat="false" ht="15.75" hidden="false" customHeight="false" outlineLevel="0" collapsed="false">
      <c r="E57" s="0" t="n">
        <v>54</v>
      </c>
    </row>
    <row r="58" customFormat="false" ht="15.75" hidden="false" customHeight="false" outlineLevel="0" collapsed="false">
      <c r="E58" s="0" t="n">
        <v>55</v>
      </c>
    </row>
    <row r="59" customFormat="false" ht="15.75" hidden="false" customHeight="false" outlineLevel="0" collapsed="false">
      <c r="E59" s="0" t="n">
        <v>56</v>
      </c>
    </row>
    <row r="60" customFormat="false" ht="15.75" hidden="false" customHeight="false" outlineLevel="0" collapsed="false">
      <c r="E60" s="0" t="n">
        <v>57</v>
      </c>
    </row>
    <row r="61" customFormat="false" ht="15.75" hidden="false" customHeight="false" outlineLevel="0" collapsed="false">
      <c r="E61" s="0" t="n">
        <v>58</v>
      </c>
    </row>
    <row r="62" customFormat="false" ht="15.75" hidden="false" customHeight="false" outlineLevel="0" collapsed="false">
      <c r="E62" s="0" t="n">
        <v>59</v>
      </c>
    </row>
    <row r="63" customFormat="false" ht="15.75" hidden="false" customHeight="false" outlineLevel="0" collapsed="false">
      <c r="E63" s="0" t="n">
        <v>60</v>
      </c>
    </row>
    <row r="64" customFormat="false" ht="15.75" hidden="false" customHeight="false" outlineLevel="0" collapsed="false">
      <c r="E64" s="0" t="n">
        <v>61</v>
      </c>
    </row>
    <row r="65" customFormat="false" ht="15.75" hidden="false" customHeight="false" outlineLevel="0" collapsed="false">
      <c r="E65" s="0" t="n">
        <v>62</v>
      </c>
    </row>
    <row r="66" customFormat="false" ht="15.75" hidden="false" customHeight="false" outlineLevel="0" collapsed="false">
      <c r="E66" s="0" t="n">
        <v>63</v>
      </c>
    </row>
    <row r="67" customFormat="false" ht="15.75" hidden="false" customHeight="false" outlineLevel="0" collapsed="false">
      <c r="E67" s="0" t="n">
        <v>64</v>
      </c>
    </row>
    <row r="68" customFormat="false" ht="15.75" hidden="false" customHeight="false" outlineLevel="0" collapsed="false">
      <c r="E68" s="0" t="n">
        <v>65</v>
      </c>
    </row>
    <row r="69" customFormat="false" ht="15.75" hidden="false" customHeight="false" outlineLevel="0" collapsed="false">
      <c r="E69" s="0" t="n">
        <v>66</v>
      </c>
    </row>
    <row r="70" customFormat="false" ht="15.75" hidden="false" customHeight="false" outlineLevel="0" collapsed="false">
      <c r="E70" s="0" t="n">
        <v>67</v>
      </c>
    </row>
    <row r="71" customFormat="false" ht="15.75" hidden="false" customHeight="false" outlineLevel="0" collapsed="false">
      <c r="E71" s="0" t="n">
        <v>68</v>
      </c>
    </row>
    <row r="72" customFormat="false" ht="15.75" hidden="false" customHeight="false" outlineLevel="0" collapsed="false">
      <c r="E72" s="0" t="n">
        <v>69</v>
      </c>
    </row>
    <row r="73" customFormat="false" ht="15.75" hidden="false" customHeight="false" outlineLevel="0" collapsed="false">
      <c r="E73" s="0" t="n">
        <v>70</v>
      </c>
    </row>
    <row r="74" customFormat="false" ht="15.75" hidden="false" customHeight="false" outlineLevel="0" collapsed="false">
      <c r="E74" s="0" t="n">
        <v>71</v>
      </c>
    </row>
    <row r="75" customFormat="false" ht="15.75" hidden="false" customHeight="false" outlineLevel="0" collapsed="false">
      <c r="E75" s="0" t="n">
        <v>72</v>
      </c>
    </row>
    <row r="76" customFormat="false" ht="15.75" hidden="false" customHeight="false" outlineLevel="0" collapsed="false">
      <c r="E76" s="0" t="n">
        <v>73</v>
      </c>
    </row>
    <row r="77" customFormat="false" ht="15.75" hidden="false" customHeight="false" outlineLevel="0" collapsed="false">
      <c r="E77" s="0" t="n">
        <v>74</v>
      </c>
    </row>
    <row r="78" customFormat="false" ht="15.75" hidden="false" customHeight="false" outlineLevel="0" collapsed="false">
      <c r="E78" s="0" t="n">
        <v>75</v>
      </c>
    </row>
    <row r="79" customFormat="false" ht="15.75" hidden="false" customHeight="false" outlineLevel="0" collapsed="false">
      <c r="E79" s="0" t="n">
        <v>76</v>
      </c>
    </row>
    <row r="80" customFormat="false" ht="15.75" hidden="false" customHeight="false" outlineLevel="0" collapsed="false">
      <c r="E80" s="0" t="n">
        <v>77</v>
      </c>
    </row>
    <row r="81" customFormat="false" ht="15.75" hidden="false" customHeight="false" outlineLevel="0" collapsed="false">
      <c r="E81" s="0" t="n">
        <v>78</v>
      </c>
    </row>
    <row r="82" customFormat="false" ht="15.75" hidden="false" customHeight="false" outlineLevel="0" collapsed="false">
      <c r="E82" s="0" t="n">
        <v>79</v>
      </c>
    </row>
    <row r="83" customFormat="false" ht="15.75" hidden="false" customHeight="false" outlineLevel="0" collapsed="false">
      <c r="E83" s="0" t="n">
        <v>80</v>
      </c>
    </row>
    <row r="84" customFormat="false" ht="15.75" hidden="false" customHeight="false" outlineLevel="0" collapsed="false">
      <c r="E84" s="0" t="n">
        <v>81</v>
      </c>
    </row>
    <row r="85" customFormat="false" ht="15.75" hidden="false" customHeight="false" outlineLevel="0" collapsed="false">
      <c r="E85" s="0" t="n">
        <v>82</v>
      </c>
    </row>
    <row r="86" customFormat="false" ht="15.75" hidden="false" customHeight="false" outlineLevel="0" collapsed="false">
      <c r="E86" s="0" t="n">
        <v>83</v>
      </c>
    </row>
    <row r="87" customFormat="false" ht="15.75" hidden="false" customHeight="false" outlineLevel="0" collapsed="false">
      <c r="E87" s="0" t="n">
        <v>84</v>
      </c>
    </row>
    <row r="88" customFormat="false" ht="15.75" hidden="false" customHeight="false" outlineLevel="0" collapsed="false">
      <c r="E88" s="0" t="n">
        <v>85</v>
      </c>
    </row>
    <row r="89" customFormat="false" ht="15.75" hidden="false" customHeight="false" outlineLevel="0" collapsed="false">
      <c r="E89" s="0" t="n">
        <v>86</v>
      </c>
    </row>
    <row r="90" customFormat="false" ht="15.75" hidden="false" customHeight="false" outlineLevel="0" collapsed="false">
      <c r="E90" s="0" t="n">
        <v>87</v>
      </c>
    </row>
    <row r="91" customFormat="false" ht="15.75" hidden="false" customHeight="false" outlineLevel="0" collapsed="false">
      <c r="E91" s="0" t="n">
        <v>88</v>
      </c>
    </row>
    <row r="92" customFormat="false" ht="15.75" hidden="false" customHeight="false" outlineLevel="0" collapsed="false">
      <c r="E92" s="0" t="n">
        <v>89</v>
      </c>
    </row>
    <row r="93" customFormat="false" ht="15.75" hidden="false" customHeight="false" outlineLevel="0" collapsed="false">
      <c r="E93" s="0" t="n">
        <v>90</v>
      </c>
    </row>
    <row r="94" customFormat="false" ht="15.75" hidden="false" customHeight="false" outlineLevel="0" collapsed="false">
      <c r="E94" s="0" t="n">
        <v>91</v>
      </c>
    </row>
    <row r="95" customFormat="false" ht="15.75" hidden="false" customHeight="false" outlineLevel="0" collapsed="false">
      <c r="E95" s="0" t="n">
        <v>92</v>
      </c>
    </row>
    <row r="96" customFormat="false" ht="15.75" hidden="false" customHeight="false" outlineLevel="0" collapsed="false">
      <c r="E96" s="0" t="n">
        <v>93</v>
      </c>
    </row>
    <row r="97" customFormat="false" ht="15.75" hidden="false" customHeight="false" outlineLevel="0" collapsed="false">
      <c r="E97" s="0" t="n">
        <v>94</v>
      </c>
    </row>
    <row r="98" customFormat="false" ht="15.75" hidden="false" customHeight="false" outlineLevel="0" collapsed="false">
      <c r="E98" s="0" t="n">
        <v>95</v>
      </c>
    </row>
    <row r="99" customFormat="false" ht="15.75" hidden="false" customHeight="false" outlineLevel="0" collapsed="false">
      <c r="E99" s="0" t="n">
        <v>96</v>
      </c>
    </row>
    <row r="100" customFormat="false" ht="15.75" hidden="false" customHeight="false" outlineLevel="0" collapsed="false">
      <c r="E100" s="0" t="n">
        <v>97</v>
      </c>
    </row>
    <row r="101" customFormat="false" ht="15.75" hidden="false" customHeight="false" outlineLevel="0" collapsed="false">
      <c r="E101" s="0" t="n">
        <v>98</v>
      </c>
    </row>
    <row r="102" customFormat="false" ht="15.75" hidden="false" customHeight="false" outlineLevel="0" collapsed="false">
      <c r="E102" s="0" t="n">
        <v>99</v>
      </c>
    </row>
    <row r="103" customFormat="false" ht="15.75" hidden="false" customHeight="false" outlineLevel="0" collapsed="false">
      <c r="E103" s="0" t="n">
        <v>100</v>
      </c>
    </row>
  </sheetData>
  <sheetProtection algorithmName="SHA-512" hashValue="Pe7KI/60rbdM0W3nTyXFNGh7XKwnAx9HQgQin02xHYxz9Q0o2nix/tU92LSK7o8sKWSv7EDVWXz8TM/SIk2h+w==" saltValue="FY5ueHWJU+yvvLQmhfm6zg==" spinCount="100000" sheet="true" objects="true" scenarios="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O38"/>
  <sheetViews>
    <sheetView showFormulas="false" showGridLines="false" showRowColHeaders="true" showZeros="true" rightToLeft="false" tabSelected="false" showOutlineSymbols="true" defaultGridColor="true" view="normal" topLeftCell="A1" colorId="64" zoomScale="118" zoomScaleNormal="118" zoomScalePageLayoutView="85" workbookViewId="0">
      <selection pane="topLeft" activeCell="B2" activeCellId="0" sqref="B2"/>
    </sheetView>
  </sheetViews>
  <sheetFormatPr defaultColWidth="8.8984375" defaultRowHeight="15.75" zeroHeight="false" outlineLevelRow="0" outlineLevelCol="0"/>
  <cols>
    <col collapsed="false" customWidth="true" hidden="false" outlineLevel="0" max="1" min="1" style="7" width="2.67"/>
    <col collapsed="false" customWidth="false" hidden="false" outlineLevel="0" max="10" min="2" style="7" width="8.88"/>
    <col collapsed="false" customWidth="true" hidden="false" outlineLevel="0" max="11" min="11" style="7" width="12.21"/>
    <col collapsed="false" customWidth="false" hidden="false" outlineLevel="0" max="14" min="12" style="7" width="8.88"/>
    <col collapsed="false" customWidth="true" hidden="false" outlineLevel="0" max="15" min="15" style="7" width="10.55"/>
    <col collapsed="false" customWidth="false" hidden="false" outlineLevel="0" max="1024" min="16" style="7" width="8.88"/>
  </cols>
  <sheetData>
    <row r="1" customFormat="false" ht="10.5" hidden="false" customHeight="true" outlineLevel="0" collapsed="false"/>
    <row r="2" s="15" customFormat="true" ht="28.5" hidden="false" customHeight="true" outlineLevel="0" collapsed="false">
      <c r="A2" s="8"/>
      <c r="B2" s="9" t="s">
        <v>1</v>
      </c>
      <c r="C2" s="9"/>
      <c r="D2" s="9"/>
      <c r="E2" s="9"/>
      <c r="F2" s="10"/>
      <c r="G2" s="11"/>
      <c r="H2" s="12" t="s">
        <v>2</v>
      </c>
      <c r="I2" s="10"/>
      <c r="J2" s="10"/>
      <c r="K2" s="13"/>
      <c r="L2" s="13"/>
      <c r="M2" s="13"/>
      <c r="N2" s="14"/>
      <c r="O2" s="14"/>
      <c r="P2" s="14"/>
      <c r="Q2" s="14"/>
      <c r="R2" s="14"/>
      <c r="S2" s="14"/>
      <c r="T2" s="14"/>
      <c r="U2" s="14"/>
      <c r="V2" s="14"/>
      <c r="W2" s="14"/>
      <c r="X2" s="14"/>
      <c r="Y2" s="14"/>
      <c r="Z2" s="14"/>
      <c r="AA2" s="14"/>
      <c r="AB2" s="14"/>
      <c r="AC2" s="14"/>
      <c r="AD2" s="14"/>
      <c r="AE2" s="14"/>
      <c r="AK2" s="14"/>
      <c r="AL2" s="14"/>
      <c r="AM2" s="14"/>
      <c r="AO2" s="14"/>
    </row>
    <row r="3" s="15" customFormat="true" ht="27" hidden="false" customHeight="true" outlineLevel="0" collapsed="false">
      <c r="A3" s="14"/>
      <c r="B3" s="16" t="s">
        <v>3</v>
      </c>
      <c r="C3" s="17"/>
      <c r="D3" s="11"/>
      <c r="E3" s="11"/>
      <c r="F3" s="11"/>
      <c r="G3" s="11"/>
      <c r="H3" s="18" t="s">
        <v>4</v>
      </c>
      <c r="I3" s="11"/>
      <c r="J3" s="11"/>
      <c r="K3" s="14"/>
      <c r="L3" s="14"/>
      <c r="M3" s="14"/>
      <c r="N3" s="14"/>
      <c r="O3" s="14"/>
      <c r="P3" s="14"/>
      <c r="Q3" s="14"/>
      <c r="R3" s="14"/>
      <c r="S3" s="14"/>
      <c r="T3" s="14"/>
      <c r="U3" s="14"/>
      <c r="V3" s="14"/>
      <c r="W3" s="14"/>
      <c r="X3" s="14"/>
      <c r="Y3" s="14"/>
      <c r="Z3" s="14"/>
      <c r="AA3" s="14"/>
      <c r="AB3" s="14"/>
      <c r="AC3" s="14"/>
      <c r="AD3" s="14"/>
      <c r="AE3" s="14"/>
      <c r="AK3" s="14"/>
      <c r="AL3" s="14"/>
      <c r="AM3" s="14"/>
      <c r="AO3" s="14"/>
    </row>
    <row r="4" s="15" customFormat="true" ht="26.25" hidden="false" customHeight="true" outlineLevel="0" collapsed="false">
      <c r="A4" s="14"/>
      <c r="B4" s="19"/>
      <c r="C4" s="11"/>
      <c r="D4" s="11"/>
      <c r="E4" s="11"/>
      <c r="F4" s="11"/>
      <c r="G4" s="11"/>
      <c r="H4" s="11"/>
      <c r="I4" s="11"/>
      <c r="J4" s="11"/>
      <c r="K4" s="14"/>
      <c r="L4" s="14"/>
      <c r="M4" s="14"/>
      <c r="N4" s="14"/>
      <c r="O4" s="14"/>
      <c r="P4" s="14"/>
      <c r="Q4" s="14"/>
      <c r="R4" s="14"/>
      <c r="S4" s="14"/>
      <c r="T4" s="14"/>
      <c r="U4" s="14"/>
      <c r="V4" s="14"/>
      <c r="W4" s="14"/>
      <c r="X4" s="14"/>
      <c r="Y4" s="14"/>
      <c r="Z4" s="14"/>
      <c r="AA4" s="14"/>
      <c r="AB4" s="14"/>
      <c r="AC4" s="14"/>
      <c r="AD4" s="14"/>
      <c r="AE4" s="14"/>
      <c r="AK4" s="14"/>
      <c r="AL4" s="14"/>
      <c r="AM4" s="14"/>
      <c r="AO4" s="14"/>
    </row>
    <row r="5" s="15" customFormat="true" ht="12.75" hidden="false" customHeight="true" outlineLevel="0" collapsed="false">
      <c r="A5" s="14"/>
      <c r="B5" s="11"/>
      <c r="C5" s="11"/>
      <c r="D5" s="11"/>
      <c r="E5" s="11"/>
      <c r="F5" s="11"/>
      <c r="G5" s="11"/>
      <c r="H5" s="11"/>
      <c r="I5" s="11"/>
      <c r="J5" s="11"/>
      <c r="K5" s="14"/>
      <c r="L5" s="14"/>
      <c r="M5" s="14"/>
      <c r="N5" s="14"/>
      <c r="O5" s="14"/>
      <c r="P5" s="14"/>
      <c r="Q5" s="14"/>
      <c r="R5" s="14"/>
      <c r="S5" s="14"/>
      <c r="T5" s="14"/>
      <c r="U5" s="14"/>
      <c r="V5" s="14"/>
      <c r="W5" s="14"/>
      <c r="X5" s="14"/>
      <c r="Y5" s="14"/>
      <c r="Z5" s="14"/>
      <c r="AA5" s="14"/>
      <c r="AB5" s="14"/>
      <c r="AC5" s="14"/>
      <c r="AD5" s="14"/>
      <c r="AE5" s="14"/>
      <c r="AK5" s="14"/>
      <c r="AL5" s="14"/>
      <c r="AM5" s="14"/>
      <c r="AO5" s="14"/>
    </row>
    <row r="6" s="15" customFormat="true" ht="19.5" hidden="false" customHeight="true" outlineLevel="0" collapsed="false">
      <c r="A6" s="14"/>
      <c r="B6" s="11"/>
      <c r="C6" s="11"/>
      <c r="D6" s="11"/>
      <c r="E6" s="11"/>
      <c r="F6" s="11"/>
      <c r="G6" s="11"/>
      <c r="H6" s="7"/>
      <c r="I6" s="11"/>
      <c r="J6" s="11"/>
      <c r="K6" s="14"/>
      <c r="L6" s="14"/>
      <c r="N6" s="14"/>
      <c r="O6" s="14"/>
      <c r="P6" s="14"/>
      <c r="Q6" s="14"/>
      <c r="R6" s="14"/>
      <c r="S6" s="14"/>
      <c r="T6" s="14"/>
      <c r="U6" s="14"/>
      <c r="V6" s="14"/>
      <c r="W6" s="14"/>
      <c r="X6" s="14"/>
      <c r="Y6" s="14"/>
      <c r="Z6" s="14"/>
      <c r="AA6" s="14"/>
      <c r="AB6" s="14"/>
      <c r="AC6" s="14"/>
      <c r="AD6" s="14"/>
      <c r="AE6" s="14"/>
      <c r="AK6" s="14"/>
      <c r="AL6" s="14"/>
      <c r="AM6" s="14"/>
      <c r="AO6" s="14"/>
    </row>
    <row r="7" s="15" customFormat="true" ht="19.5" hidden="false" customHeight="true" outlineLevel="0" collapsed="false">
      <c r="A7" s="14"/>
      <c r="B7" s="11"/>
      <c r="C7" s="11"/>
      <c r="D7" s="11"/>
      <c r="E7" s="11"/>
      <c r="F7" s="11"/>
      <c r="G7" s="7"/>
      <c r="H7" s="7"/>
      <c r="I7" s="11"/>
      <c r="J7" s="11"/>
      <c r="K7" s="14"/>
      <c r="L7" s="14"/>
      <c r="N7" s="14"/>
      <c r="O7" s="14"/>
      <c r="P7" s="14"/>
      <c r="Q7" s="14"/>
      <c r="R7" s="14"/>
      <c r="S7" s="14"/>
      <c r="T7" s="14"/>
      <c r="U7" s="14"/>
      <c r="V7" s="14"/>
      <c r="W7" s="14"/>
      <c r="X7" s="14"/>
      <c r="Y7" s="14"/>
      <c r="Z7" s="14"/>
      <c r="AA7" s="14"/>
      <c r="AB7" s="14"/>
      <c r="AC7" s="14"/>
      <c r="AD7" s="14"/>
      <c r="AE7" s="14"/>
      <c r="AK7" s="14"/>
      <c r="AL7" s="14"/>
      <c r="AM7" s="14"/>
      <c r="AO7" s="14"/>
    </row>
    <row r="21" customFormat="false" ht="15.75" hidden="false" customHeight="false" outlineLevel="0" collapsed="false">
      <c r="B21" s="20"/>
    </row>
    <row r="24" customFormat="false" ht="15.75" hidden="false" customHeight="false" outlineLevel="0" collapsed="false">
      <c r="B24" s="20" t="s">
        <v>5</v>
      </c>
    </row>
    <row r="38" customFormat="false" ht="22.5" hidden="false" customHeight="true" outlineLevel="0" collapsed="false">
      <c r="B38" s="20"/>
    </row>
  </sheetData>
  <sheetProtection algorithmName="SHA-512" hashValue="DhkfuUVE6OnLIFobU/xFLPgElwNy5N6UfRQKFvHeZUT5VU5cJEfKIwOflItSyC/VHOXkgFztFJ24jZm6FQ/GiQ==" saltValue="inPQOwssIQfNnj0O911H5g==" spinCount="100000" sheet="true" objects="true" scenarios="true"/>
  <mergeCells count="1">
    <mergeCell ref="B2:E2"/>
  </mergeCells>
  <printOptions headings="false" gridLines="false" gridLinesSet="true" horizontalCentered="true" verticalCentered="true"/>
  <pageMargins left="0.708333333333333" right="0.708333333333333" top="0.747916666666667" bottom="0.747916666666667" header="0.511811023622047" footer="0.511811023622047"/>
  <pageSetup paperSize="9" scale="81"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AN25"/>
  <sheetViews>
    <sheetView showFormulas="false" showGridLines="false" showRowColHeaders="true" showZeros="true" rightToLeft="false" tabSelected="false" showOutlineSymbols="true" defaultGridColor="true" view="normal" topLeftCell="A1" colorId="64" zoomScale="84" zoomScaleNormal="84" zoomScalePageLayoutView="85" workbookViewId="0">
      <selection pane="topLeft" activeCell="AF10" activeCellId="0" sqref="AF10"/>
    </sheetView>
  </sheetViews>
  <sheetFormatPr defaultColWidth="8.5546875" defaultRowHeight="15.75" zeroHeight="false" outlineLevelRow="0" outlineLevelCol="0"/>
  <cols>
    <col collapsed="false" customWidth="true" hidden="false" outlineLevel="0" max="1" min="1" style="0" width="3.22"/>
    <col collapsed="false" customWidth="true" hidden="false" outlineLevel="0" max="2" min="2" style="0" width="3.78"/>
    <col collapsed="false" customWidth="true" hidden="false" outlineLevel="0" max="3" min="3" style="0" width="22.89"/>
    <col collapsed="false" customWidth="true" hidden="false" outlineLevel="0" max="4" min="4" style="0" width="63"/>
    <col collapsed="false" customWidth="true" hidden="false" outlineLevel="0" max="30" min="5" style="0" width="3.78"/>
  </cols>
  <sheetData>
    <row r="2" s="23" customFormat="true" ht="35.25" hidden="false" customHeight="true" outlineLevel="0" collapsed="false">
      <c r="A2" s="21"/>
      <c r="B2" s="22" t="s">
        <v>6</v>
      </c>
      <c r="C2" s="22"/>
      <c r="D2" s="22"/>
      <c r="E2" s="21"/>
      <c r="F2" s="21"/>
      <c r="G2" s="21"/>
      <c r="H2" s="21"/>
      <c r="I2" s="21"/>
      <c r="J2" s="21"/>
      <c r="K2" s="21"/>
      <c r="L2" s="21"/>
      <c r="M2" s="21"/>
      <c r="N2" s="21"/>
      <c r="O2" s="21"/>
      <c r="P2" s="21"/>
      <c r="Q2" s="21"/>
      <c r="R2" s="21"/>
      <c r="S2" s="21"/>
      <c r="T2" s="21"/>
      <c r="U2" s="21"/>
      <c r="V2" s="21"/>
      <c r="W2" s="21"/>
      <c r="X2" s="21"/>
      <c r="Y2" s="21"/>
      <c r="Z2" s="21"/>
      <c r="AA2" s="21"/>
      <c r="AB2" s="21"/>
      <c r="AC2" s="21"/>
      <c r="AD2" s="21"/>
      <c r="AJ2" s="21"/>
      <c r="AK2" s="21"/>
      <c r="AL2" s="21"/>
      <c r="AN2" s="21"/>
    </row>
    <row r="3" customFormat="false" ht="14.25" hidden="false" customHeight="true" outlineLevel="0" collapsed="false">
      <c r="B3" s="24"/>
      <c r="C3" s="23" t="s">
        <v>7</v>
      </c>
    </row>
    <row r="4" customFormat="false" ht="24.75" hidden="false" customHeight="true" outlineLevel="0" collapsed="false">
      <c r="B4" s="20" t="s">
        <v>8</v>
      </c>
    </row>
    <row r="5" s="23" customFormat="true" ht="45" hidden="false" customHeight="true" outlineLevel="0" collapsed="false">
      <c r="B5" s="25" t="n">
        <v>1</v>
      </c>
      <c r="C5" s="26" t="s">
        <v>9</v>
      </c>
      <c r="D5" s="27"/>
    </row>
    <row r="6" s="23" customFormat="true" ht="45" hidden="false" customHeight="true" outlineLevel="0" collapsed="false">
      <c r="B6" s="25" t="n">
        <v>2</v>
      </c>
      <c r="C6" s="26" t="s">
        <v>10</v>
      </c>
      <c r="D6" s="27"/>
    </row>
    <row r="7" s="23" customFormat="true" ht="45" hidden="false" customHeight="true" outlineLevel="0" collapsed="false">
      <c r="B7" s="25" t="n">
        <v>3</v>
      </c>
      <c r="C7" s="26" t="s">
        <v>11</v>
      </c>
      <c r="D7" s="27"/>
    </row>
    <row r="8" customFormat="false" ht="23.25" hidden="false" customHeight="true" outlineLevel="0" collapsed="false">
      <c r="B8" s="28" t="s">
        <v>12</v>
      </c>
      <c r="C8" s="29"/>
      <c r="D8" s="29"/>
      <c r="E8" s="29"/>
    </row>
    <row r="9" customFormat="false" ht="33" hidden="false" customHeight="true" outlineLevel="0" collapsed="false">
      <c r="B9" s="30" t="s">
        <v>13</v>
      </c>
      <c r="C9" s="30"/>
      <c r="D9" s="30"/>
      <c r="E9" s="30"/>
    </row>
    <row r="10" s="23" customFormat="true" ht="45" hidden="false" customHeight="true" outlineLevel="0" collapsed="false">
      <c r="B10" s="25" t="n">
        <v>1</v>
      </c>
      <c r="C10" s="26" t="s">
        <v>9</v>
      </c>
      <c r="D10" s="27"/>
    </row>
    <row r="11" s="23" customFormat="true" ht="45" hidden="false" customHeight="true" outlineLevel="0" collapsed="false">
      <c r="B11" s="25" t="n">
        <v>2</v>
      </c>
      <c r="C11" s="31" t="s">
        <v>14</v>
      </c>
      <c r="D11" s="27"/>
    </row>
    <row r="12" s="23" customFormat="true" ht="45" hidden="false" customHeight="true" outlineLevel="0" collapsed="false">
      <c r="B12" s="25" t="n">
        <v>3</v>
      </c>
      <c r="C12" s="31" t="s">
        <v>15</v>
      </c>
      <c r="D12" s="27"/>
    </row>
    <row r="13" s="23" customFormat="true" ht="45" hidden="false" customHeight="true" outlineLevel="0" collapsed="false">
      <c r="B13" s="25" t="n">
        <v>4</v>
      </c>
      <c r="C13" s="31" t="s">
        <v>16</v>
      </c>
      <c r="D13" s="32"/>
    </row>
    <row r="14" s="23" customFormat="true" ht="45" hidden="false" customHeight="true" outlineLevel="0" collapsed="false">
      <c r="B14" s="25" t="n">
        <v>5</v>
      </c>
      <c r="C14" s="31" t="s">
        <v>17</v>
      </c>
      <c r="D14" s="27"/>
    </row>
    <row r="15" customFormat="false" ht="26.25" hidden="false" customHeight="true" outlineLevel="0" collapsed="false">
      <c r="B15" s="33" t="s">
        <v>18</v>
      </c>
      <c r="C15" s="34"/>
      <c r="D15" s="35" t="s">
        <v>19</v>
      </c>
    </row>
    <row r="16" s="23" customFormat="true" ht="45" hidden="false" customHeight="true" outlineLevel="0" collapsed="false">
      <c r="B16" s="25" t="n">
        <v>1</v>
      </c>
      <c r="C16" s="26" t="s">
        <v>20</v>
      </c>
      <c r="D16" s="27"/>
    </row>
    <row r="17" s="23" customFormat="true" ht="45" hidden="false" customHeight="true" outlineLevel="0" collapsed="false">
      <c r="B17" s="25" t="n">
        <v>2</v>
      </c>
      <c r="C17" s="26" t="s">
        <v>21</v>
      </c>
      <c r="D17" s="27"/>
    </row>
    <row r="18" s="23" customFormat="true" ht="45" hidden="false" customHeight="true" outlineLevel="0" collapsed="false">
      <c r="B18" s="25" t="n">
        <v>3</v>
      </c>
      <c r="C18" s="26" t="s">
        <v>22</v>
      </c>
      <c r="D18" s="27"/>
    </row>
    <row r="19" s="23" customFormat="true" ht="45" hidden="false" customHeight="true" outlineLevel="0" collapsed="false">
      <c r="B19" s="25" t="n">
        <v>4</v>
      </c>
      <c r="C19" s="26" t="s">
        <v>23</v>
      </c>
      <c r="D19" s="27"/>
    </row>
    <row r="20" s="23" customFormat="true" ht="45" hidden="false" customHeight="true" outlineLevel="0" collapsed="false">
      <c r="B20" s="25" t="n">
        <v>5</v>
      </c>
      <c r="C20" s="26" t="s">
        <v>24</v>
      </c>
      <c r="D20" s="27"/>
    </row>
    <row r="21" s="23" customFormat="true" ht="45" hidden="false" customHeight="true" outlineLevel="0" collapsed="false">
      <c r="B21" s="25" t="n">
        <v>6</v>
      </c>
      <c r="C21" s="26" t="s">
        <v>25</v>
      </c>
      <c r="D21" s="27"/>
    </row>
    <row r="24" customFormat="false" ht="16.5" hidden="false" customHeight="false" outlineLevel="0" collapsed="false">
      <c r="B24" s="36" t="s">
        <v>26</v>
      </c>
    </row>
    <row r="25" customFormat="false" ht="32.25" hidden="false" customHeight="true" outlineLevel="0" collapsed="false">
      <c r="B25" s="37" t="s">
        <v>27</v>
      </c>
      <c r="C25" s="37"/>
      <c r="D25" s="37"/>
      <c r="E25" s="37"/>
    </row>
  </sheetData>
  <sheetProtection algorithmName="SHA-512" hashValue="Do6v9Vxh9dBYHAJLrZLqbKn6X9kZMGgTFVnrRea0CaO/rv5ywrUM/HNACryxkTK8keJaztTq5EFPAz/VLZ1rEQ==" saltValue="6PzrMgq4awcXD8XpfCtihQ==" spinCount="100000" sheet="true" objects="true" scenarios="true"/>
  <mergeCells count="3">
    <mergeCell ref="B2:D2"/>
    <mergeCell ref="B9:E9"/>
    <mergeCell ref="B25:E25"/>
  </mergeCells>
  <conditionalFormatting sqref="D5:D7">
    <cfRule type="expression" priority="2" aboveAverage="0" equalAverage="0" bottom="0" percent="0" rank="0" text="" dxfId="0">
      <formula>$D5=""</formula>
    </cfRule>
  </conditionalFormatting>
  <conditionalFormatting sqref="D10:D14">
    <cfRule type="expression" priority="3" aboveAverage="0" equalAverage="0" bottom="0" percent="0" rank="0" text="" dxfId="1">
      <formula>$D10=""</formula>
    </cfRule>
  </conditionalFormatting>
  <conditionalFormatting sqref="D16:D21">
    <cfRule type="expression" priority="4" aboveAverage="0" equalAverage="0" bottom="0" percent="0" rank="0" text="" dxfId="2">
      <formula>$D16=""</formula>
    </cfRule>
  </conditionalFormatting>
  <dataValidations count="4">
    <dataValidation allowBlank="true" errorStyle="stop" operator="between" prompt="口座名義人の住所です。銀行の住所ではありません。" promptTitle="口座名義人住所" showDropDown="false" showErrorMessage="true" showInputMessage="true" sqref="D21" type="none">
      <formula1>0</formula1>
      <formula2>0</formula2>
    </dataValidation>
    <dataValidation allowBlank="true" errorStyle="stop" operator="between" prompt="ない場合は「なし」と記入してくだい。" promptTitle="SWIFT　CODE" showDropDown="false" showErrorMessage="true" showInputMessage="true" sqref="D17" type="none">
      <formula1>0</formula1>
      <formula2>0</formula2>
    </dataValidation>
    <dataValidation allowBlank="true" errorStyle="stop" operator="between" prompt="日本の銀行の口座の場合、カタカナで記入してください。" promptTitle="口座名義" showDropDown="false" showErrorMessage="true" showInputMessage="true" sqref="D20" type="none">
      <formula1>0</formula1>
      <formula2>0</formula2>
    </dataValidation>
    <dataValidation allowBlank="true" errorStyle="stop" operator="between" prompt="英語または日本語で記入しでください。" promptTitle="会社住所" showDropDown="false" showErrorMessage="true" showInputMessage="true" sqref="D7" type="none">
      <formula1>0</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74"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L48"/>
  <sheetViews>
    <sheetView showFormulas="false" showGridLines="false" showRowColHeaders="true" showZeros="true" rightToLeft="false" tabSelected="false" showOutlineSymbols="true" defaultGridColor="true" view="normal" topLeftCell="A1" colorId="64" zoomScale="55" zoomScaleNormal="55" zoomScalePageLayoutView="70" workbookViewId="0">
      <pane xSplit="7" ySplit="0" topLeftCell="H1" activePane="topRight" state="frozen"/>
      <selection pane="topLeft" activeCell="A1" activeCellId="0" sqref="A1"/>
      <selection pane="topRight" activeCell="I9" activeCellId="0" sqref="I9"/>
    </sheetView>
  </sheetViews>
  <sheetFormatPr defaultColWidth="8.8984375" defaultRowHeight="15.75" zeroHeight="false" outlineLevelRow="1" outlineLevelCol="0"/>
  <cols>
    <col collapsed="false" customWidth="true" hidden="false" outlineLevel="0" max="1" min="1" style="38" width="0.78"/>
    <col collapsed="false" customWidth="true" hidden="false" outlineLevel="0" max="2" min="2" style="23" width="10.22"/>
    <col collapsed="false" customWidth="true" hidden="false" outlineLevel="0" max="3" min="3" style="23" width="45.77"/>
    <col collapsed="false" customWidth="true" hidden="false" outlineLevel="0" max="4" min="4" style="23" width="31.44"/>
    <col collapsed="false" customWidth="true" hidden="false" outlineLevel="0" max="5" min="5" style="39" width="12.78"/>
    <col collapsed="false" customWidth="true" hidden="false" outlineLevel="0" max="7" min="6" style="40" width="12.78"/>
    <col collapsed="false" customWidth="true" hidden="false" outlineLevel="0" max="8" min="8" style="41" width="17.33"/>
    <col collapsed="false" customWidth="true" hidden="false" outlineLevel="0" max="9" min="9" style="23" width="18.78"/>
    <col collapsed="false" customWidth="true" hidden="false" outlineLevel="0" max="10" min="10" style="42" width="18.88"/>
    <col collapsed="false" customWidth="true" hidden="false" outlineLevel="0" max="11" min="11" style="23" width="19.33"/>
    <col collapsed="false" customWidth="true" hidden="false" outlineLevel="0" max="12" min="12" style="41" width="18.11"/>
    <col collapsed="false" customWidth="true" hidden="false" outlineLevel="0" max="13" min="13" style="23" width="19.33"/>
    <col collapsed="false" customWidth="true" hidden="false" outlineLevel="0" max="14" min="14" style="42" width="19.1"/>
    <col collapsed="false" customWidth="true" hidden="false" outlineLevel="0" max="15" min="15" style="23" width="20.33"/>
    <col collapsed="false" customWidth="true" hidden="false" outlineLevel="0" max="19" min="16" style="23" width="14.89"/>
    <col collapsed="false" customWidth="true" hidden="false" outlineLevel="0" max="24" min="20" style="43" width="15.11"/>
    <col collapsed="false" customWidth="true" hidden="true" outlineLevel="0" max="25" min="25" style="43" width="16.11"/>
    <col collapsed="false" customWidth="true" hidden="true" outlineLevel="0" max="26" min="26" style="23" width="15.89"/>
    <col collapsed="false" customWidth="true" hidden="true" outlineLevel="0" max="27" min="27" style="21" width="17.44"/>
    <col collapsed="false" customWidth="true" hidden="true" outlineLevel="0" max="28" min="28" style="23" width="6.89"/>
    <col collapsed="false" customWidth="true" hidden="true" outlineLevel="0" max="30" min="29" style="23" width="6.66"/>
    <col collapsed="false" customWidth="true" hidden="true" outlineLevel="0" max="31" min="31" style="23" width="6.11"/>
    <col collapsed="false" customWidth="true" hidden="true" outlineLevel="0" max="32" min="32" style="23" width="12.21"/>
    <col collapsed="false" customWidth="true" hidden="true" outlineLevel="0" max="35" min="33" style="23" width="8.78"/>
    <col collapsed="false" customWidth="true" hidden="true" outlineLevel="0" max="36" min="36" style="23" width="30.89"/>
    <col collapsed="false" customWidth="true" hidden="true" outlineLevel="0" max="37" min="37" style="23" width="32.11"/>
    <col collapsed="false" customWidth="false" hidden="false" outlineLevel="0" max="1024" min="38" style="23" width="8.88"/>
  </cols>
  <sheetData>
    <row r="1" s="23" customFormat="true" ht="54.75" hidden="false" customHeight="true" outlineLevel="0" collapsed="false">
      <c r="A1" s="38"/>
      <c r="C1" s="21"/>
      <c r="D1" s="21"/>
      <c r="E1" s="39"/>
      <c r="F1" s="21"/>
      <c r="G1" s="21"/>
      <c r="H1" s="39"/>
      <c r="I1" s="21"/>
      <c r="K1" s="21"/>
      <c r="L1" s="39"/>
      <c r="M1" s="21"/>
      <c r="O1" s="21"/>
      <c r="Z1" s="21"/>
      <c r="AB1" s="21"/>
      <c r="AC1" s="21"/>
      <c r="AE1" s="21"/>
      <c r="AG1" s="21"/>
      <c r="AH1" s="21"/>
      <c r="AJ1" s="21"/>
    </row>
    <row r="2" s="23" customFormat="true" ht="29.25" hidden="false" customHeight="true" outlineLevel="0" collapsed="false">
      <c r="A2" s="38"/>
      <c r="B2" s="44" t="s">
        <v>28</v>
      </c>
      <c r="C2" s="21"/>
      <c r="D2" s="21"/>
      <c r="E2" s="39"/>
      <c r="H2" s="39"/>
      <c r="J2" s="21"/>
      <c r="L2" s="39"/>
      <c r="N2" s="21"/>
      <c r="P2" s="21"/>
      <c r="Q2" s="21"/>
      <c r="R2" s="21"/>
      <c r="S2" s="21"/>
      <c r="AA2" s="21"/>
      <c r="AB2" s="21"/>
      <c r="AE2" s="21"/>
      <c r="AI2" s="21"/>
      <c r="AJ2" s="21"/>
      <c r="AK2" s="21"/>
    </row>
    <row r="3" customFormat="false" ht="29.25" hidden="false" customHeight="true" outlineLevel="0" collapsed="false">
      <c r="B3" s="45"/>
      <c r="C3" s="45"/>
      <c r="D3" s="45"/>
      <c r="E3" s="45"/>
      <c r="F3" s="45"/>
      <c r="G3" s="45"/>
      <c r="H3" s="46"/>
      <c r="I3" s="21"/>
      <c r="J3" s="21"/>
      <c r="K3" s="21"/>
      <c r="L3" s="46"/>
      <c r="M3" s="21"/>
      <c r="N3" s="21"/>
      <c r="O3" s="21"/>
      <c r="P3" s="21"/>
      <c r="Q3" s="21"/>
      <c r="R3" s="21"/>
      <c r="S3" s="21"/>
      <c r="T3" s="21"/>
      <c r="U3" s="21"/>
      <c r="V3" s="21"/>
      <c r="W3" s="21"/>
      <c r="X3" s="21"/>
      <c r="Y3" s="21"/>
      <c r="Z3" s="21"/>
      <c r="AG3" s="21"/>
      <c r="AH3" s="21"/>
      <c r="AI3" s="21"/>
      <c r="AK3" s="21"/>
    </row>
    <row r="4" customFormat="false" ht="19.5" hidden="false" customHeight="true" outlineLevel="0" collapsed="false">
      <c r="B4" s="11"/>
      <c r="C4" s="11"/>
      <c r="D4" s="11"/>
      <c r="E4" s="46"/>
      <c r="G4" s="23"/>
      <c r="H4" s="46"/>
      <c r="I4" s="47"/>
      <c r="J4" s="21"/>
      <c r="K4" s="21"/>
      <c r="L4" s="46"/>
      <c r="M4" s="47"/>
      <c r="N4" s="21"/>
      <c r="O4" s="21"/>
      <c r="P4" s="21"/>
      <c r="Q4" s="21"/>
      <c r="R4" s="21"/>
      <c r="S4" s="21"/>
      <c r="T4" s="21"/>
      <c r="U4" s="21"/>
      <c r="V4" s="21"/>
      <c r="W4" s="21"/>
      <c r="X4" s="21"/>
      <c r="Y4" s="21"/>
      <c r="Z4" s="21"/>
      <c r="AG4" s="21"/>
      <c r="AH4" s="21"/>
      <c r="AI4" s="21"/>
      <c r="AK4" s="21"/>
    </row>
    <row r="5" customFormat="false" ht="19.5" hidden="false" customHeight="true" outlineLevel="0" collapsed="false">
      <c r="B5" s="11"/>
      <c r="C5" s="11"/>
      <c r="D5" s="11"/>
      <c r="E5" s="46"/>
      <c r="G5" s="23"/>
      <c r="H5" s="46"/>
      <c r="I5" s="48"/>
      <c r="J5" s="21"/>
      <c r="K5" s="21"/>
      <c r="L5" s="46"/>
      <c r="M5" s="47"/>
      <c r="N5" s="21"/>
      <c r="O5" s="21"/>
      <c r="P5" s="21"/>
      <c r="Q5" s="21"/>
      <c r="R5" s="21"/>
      <c r="S5" s="21"/>
      <c r="T5" s="21"/>
      <c r="U5" s="21"/>
      <c r="V5" s="21"/>
      <c r="W5" s="21"/>
      <c r="X5" s="21"/>
      <c r="Y5" s="21"/>
      <c r="Z5" s="21"/>
      <c r="AG5" s="21"/>
      <c r="AH5" s="21"/>
      <c r="AI5" s="21"/>
      <c r="AK5" s="21"/>
    </row>
    <row r="6" customFormat="false" ht="19.5" hidden="false" customHeight="true" outlineLevel="0" collapsed="false">
      <c r="B6" s="11"/>
      <c r="C6" s="11"/>
      <c r="D6" s="11"/>
      <c r="E6" s="46"/>
      <c r="G6" s="23"/>
      <c r="H6" s="46"/>
      <c r="I6" s="47"/>
      <c r="J6" s="21"/>
      <c r="K6" s="21"/>
      <c r="L6" s="46"/>
      <c r="M6" s="47"/>
      <c r="N6" s="21"/>
      <c r="O6" s="21"/>
      <c r="P6" s="21"/>
      <c r="Q6" s="21"/>
      <c r="R6" s="21"/>
      <c r="S6" s="21"/>
      <c r="T6" s="21"/>
      <c r="U6" s="21"/>
      <c r="V6" s="21"/>
      <c r="W6" s="21"/>
      <c r="X6" s="21"/>
      <c r="Y6" s="21"/>
      <c r="Z6" s="21"/>
      <c r="AG6" s="21"/>
      <c r="AH6" s="21"/>
      <c r="AI6" s="21"/>
      <c r="AK6" s="21"/>
    </row>
    <row r="7" customFormat="false" ht="39" hidden="true" customHeight="true" outlineLevel="0" collapsed="false">
      <c r="B7" s="49"/>
      <c r="C7" s="50" t="e">
        <f aca="false">#REF!</f>
        <v>#REF!</v>
      </c>
      <c r="D7" s="51"/>
      <c r="E7" s="51"/>
      <c r="F7" s="51"/>
      <c r="G7" s="52"/>
      <c r="H7" s="53"/>
      <c r="L7" s="53"/>
      <c r="O7" s="21"/>
      <c r="P7" s="21"/>
      <c r="Q7" s="21"/>
      <c r="R7" s="21"/>
      <c r="S7" s="21"/>
      <c r="T7" s="21"/>
      <c r="U7" s="21"/>
      <c r="V7" s="21"/>
      <c r="W7" s="21"/>
      <c r="X7" s="21"/>
      <c r="Y7" s="21"/>
      <c r="AA7" s="23"/>
      <c r="AE7" s="21"/>
      <c r="AF7" s="21"/>
      <c r="AG7" s="21"/>
      <c r="AI7" s="21"/>
    </row>
    <row r="8" customFormat="false" ht="66.75" hidden="false" customHeight="true" outlineLevel="0" collapsed="false">
      <c r="B8" s="54" t="s">
        <v>9</v>
      </c>
      <c r="C8" s="55" t="n">
        <f aca="false">'Sheet A｜Applicant Info'!D5</f>
        <v>0</v>
      </c>
      <c r="D8" s="51"/>
      <c r="E8" s="51"/>
      <c r="F8" s="51"/>
      <c r="G8" s="52"/>
      <c r="H8" s="56"/>
      <c r="I8" s="56"/>
      <c r="J8" s="57"/>
      <c r="K8" s="10"/>
      <c r="L8" s="58"/>
      <c r="M8" s="58"/>
      <c r="N8" s="58"/>
      <c r="O8" s="58"/>
      <c r="P8" s="58"/>
      <c r="Q8" s="58"/>
      <c r="R8" s="58"/>
      <c r="S8" s="58"/>
      <c r="T8" s="21"/>
      <c r="U8" s="21"/>
      <c r="V8" s="21"/>
      <c r="W8" s="21"/>
      <c r="X8" s="21"/>
      <c r="Y8" s="21"/>
      <c r="AA8" s="23"/>
      <c r="AE8" s="21"/>
      <c r="AF8" s="21"/>
      <c r="AG8" s="21"/>
      <c r="AI8" s="21"/>
    </row>
    <row r="9" customFormat="false" ht="33" hidden="false" customHeight="true" outlineLevel="0" collapsed="false">
      <c r="B9" s="49"/>
      <c r="C9" s="58"/>
      <c r="D9" s="58"/>
      <c r="E9" s="59"/>
      <c r="F9" s="58"/>
      <c r="G9" s="58"/>
      <c r="K9" s="60"/>
      <c r="L9" s="58"/>
      <c r="M9" s="58"/>
      <c r="N9" s="58"/>
      <c r="O9" s="58"/>
      <c r="P9" s="58"/>
      <c r="Q9" s="58"/>
      <c r="R9" s="58"/>
      <c r="S9" s="58"/>
      <c r="T9" s="21"/>
      <c r="U9" s="21"/>
      <c r="V9" s="21"/>
      <c r="W9" s="21"/>
      <c r="X9" s="21"/>
      <c r="Y9" s="21"/>
      <c r="AA9" s="23"/>
      <c r="AE9" s="21"/>
      <c r="AF9" s="21"/>
      <c r="AG9" s="21"/>
      <c r="AI9" s="21"/>
    </row>
    <row r="10" customFormat="false" ht="31.5" hidden="false" customHeight="true" outlineLevel="0" collapsed="false">
      <c r="B10" s="49"/>
      <c r="C10" s="58"/>
      <c r="D10" s="58"/>
      <c r="E10" s="59"/>
      <c r="F10" s="58"/>
      <c r="G10" s="58"/>
      <c r="H10" s="61" t="s">
        <v>29</v>
      </c>
      <c r="I10" s="61"/>
      <c r="J10" s="61"/>
      <c r="K10" s="61"/>
      <c r="L10" s="62" t="s">
        <v>30</v>
      </c>
      <c r="M10" s="62"/>
      <c r="N10" s="62"/>
      <c r="O10" s="62"/>
      <c r="P10" s="63"/>
      <c r="Q10" s="58"/>
      <c r="R10" s="58"/>
      <c r="S10" s="58"/>
      <c r="T10" s="21"/>
      <c r="U10" s="21"/>
      <c r="V10" s="21"/>
      <c r="W10" s="21"/>
      <c r="X10" s="21"/>
      <c r="Y10" s="21"/>
      <c r="AA10" s="23"/>
      <c r="AE10" s="21"/>
      <c r="AF10" s="21"/>
      <c r="AG10" s="21"/>
      <c r="AI10" s="21"/>
    </row>
    <row r="11" customFormat="false" ht="31.5" hidden="false" customHeight="true" outlineLevel="0" collapsed="false">
      <c r="B11" s="49"/>
      <c r="C11" s="58"/>
      <c r="D11" s="58"/>
      <c r="E11" s="59"/>
      <c r="F11" s="58"/>
      <c r="G11" s="58"/>
      <c r="H11" s="64" t="s">
        <v>31</v>
      </c>
      <c r="I11" s="65" t="n">
        <f aca="false">(MAX(F18:F37)-35)</f>
        <v>-35</v>
      </c>
      <c r="J11" s="66" t="s">
        <v>32</v>
      </c>
      <c r="K11" s="65" t="n">
        <f aca="false">(MIN(F18:F37)-7)</f>
        <v>-7</v>
      </c>
      <c r="L11" s="67" t="s">
        <v>33</v>
      </c>
      <c r="M11" s="68" t="n">
        <f aca="false">MAX(G18:G37)</f>
        <v>0</v>
      </c>
      <c r="N11" s="69" t="s">
        <v>32</v>
      </c>
      <c r="O11" s="68" t="n">
        <f aca="false">IF(MAX(G18:G37)+14&lt;DATE(2026,2,28),MAX(G18:G37)+14,DATE(2026,2,28))</f>
        <v>14</v>
      </c>
      <c r="P11" s="70"/>
      <c r="Q11" s="58"/>
      <c r="R11" s="58"/>
      <c r="S11" s="58"/>
      <c r="T11" s="21"/>
      <c r="U11" s="21"/>
      <c r="V11" s="21"/>
      <c r="W11" s="21"/>
      <c r="X11" s="21"/>
      <c r="Y11" s="21"/>
      <c r="AA11" s="23"/>
      <c r="AE11" s="21"/>
      <c r="AF11" s="21"/>
      <c r="AG11" s="21"/>
      <c r="AI11" s="21"/>
    </row>
    <row r="12" customFormat="false" ht="94.5" hidden="false" customHeight="true" outlineLevel="0" collapsed="false">
      <c r="B12" s="71" t="s">
        <v>34</v>
      </c>
      <c r="C12" s="71"/>
      <c r="D12" s="71"/>
      <c r="E12" s="71"/>
      <c r="F12" s="71"/>
      <c r="G12" s="71"/>
      <c r="H12" s="72" t="s">
        <v>35</v>
      </c>
      <c r="I12" s="73"/>
      <c r="J12" s="73"/>
      <c r="K12" s="73"/>
      <c r="L12" s="72" t="s">
        <v>35</v>
      </c>
      <c r="M12" s="73"/>
      <c r="N12" s="73"/>
      <c r="O12" s="73"/>
      <c r="P12" s="74" t="s">
        <v>36</v>
      </c>
      <c r="Q12" s="74"/>
      <c r="R12" s="74"/>
      <c r="S12" s="74"/>
      <c r="T12" s="74"/>
      <c r="U12" s="74"/>
      <c r="V12" s="74"/>
      <c r="W12" s="74"/>
      <c r="X12" s="74"/>
      <c r="Y12" s="21"/>
      <c r="AA12" s="23"/>
      <c r="AE12" s="21"/>
      <c r="AF12" s="21"/>
      <c r="AG12" s="21"/>
      <c r="AI12" s="21"/>
      <c r="AL12" s="75"/>
    </row>
    <row r="13" customFormat="false" ht="31.5" hidden="true" customHeight="true" outlineLevel="0" collapsed="false">
      <c r="B13" s="76"/>
      <c r="C13" s="76"/>
      <c r="D13" s="76"/>
      <c r="E13" s="76"/>
      <c r="F13" s="76"/>
      <c r="G13" s="76"/>
      <c r="H13" s="77"/>
      <c r="I13" s="78" t="n">
        <f aca="false">I12</f>
        <v>0</v>
      </c>
      <c r="J13" s="78"/>
      <c r="K13" s="78"/>
      <c r="L13" s="77"/>
      <c r="M13" s="79" t="n">
        <f aca="false">M12</f>
        <v>0</v>
      </c>
      <c r="N13" s="80"/>
      <c r="O13" s="81"/>
      <c r="P13" s="82"/>
      <c r="Q13" s="83"/>
      <c r="R13" s="83"/>
      <c r="S13" s="83"/>
      <c r="T13" s="83"/>
      <c r="U13" s="83"/>
      <c r="V13" s="83"/>
      <c r="W13" s="83"/>
      <c r="X13" s="83"/>
      <c r="Y13" s="21"/>
      <c r="AA13" s="23"/>
      <c r="AE13" s="21"/>
      <c r="AF13" s="21"/>
      <c r="AG13" s="21"/>
      <c r="AI13" s="21"/>
    </row>
    <row r="14" s="102" customFormat="true" ht="65.25" hidden="false" customHeight="true" outlineLevel="0" collapsed="false">
      <c r="A14" s="84"/>
      <c r="B14" s="85" t="s">
        <v>37</v>
      </c>
      <c r="C14" s="86" t="s">
        <v>38</v>
      </c>
      <c r="D14" s="86" t="s">
        <v>39</v>
      </c>
      <c r="E14" s="87" t="s">
        <v>40</v>
      </c>
      <c r="F14" s="88" t="s">
        <v>41</v>
      </c>
      <c r="G14" s="89" t="s">
        <v>42</v>
      </c>
      <c r="H14" s="90" t="s">
        <v>43</v>
      </c>
      <c r="I14" s="90"/>
      <c r="J14" s="90"/>
      <c r="K14" s="91" t="s">
        <v>44</v>
      </c>
      <c r="L14" s="90" t="s">
        <v>43</v>
      </c>
      <c r="M14" s="90"/>
      <c r="N14" s="90"/>
      <c r="O14" s="91" t="s">
        <v>44</v>
      </c>
      <c r="P14" s="92" t="s">
        <v>45</v>
      </c>
      <c r="Q14" s="93" t="s">
        <v>46</v>
      </c>
      <c r="R14" s="93"/>
      <c r="S14" s="93"/>
      <c r="T14" s="94" t="s">
        <v>47</v>
      </c>
      <c r="U14" s="94"/>
      <c r="V14" s="94"/>
      <c r="W14" s="94"/>
      <c r="X14" s="94"/>
      <c r="Y14" s="95" t="s">
        <v>48</v>
      </c>
      <c r="Z14" s="96" t="s">
        <v>49</v>
      </c>
      <c r="AA14" s="97" t="s">
        <v>50</v>
      </c>
      <c r="AB14" s="98" t="s">
        <v>51</v>
      </c>
      <c r="AC14" s="98"/>
      <c r="AD14" s="98"/>
      <c r="AE14" s="98"/>
      <c r="AF14" s="98"/>
      <c r="AG14" s="98"/>
      <c r="AH14" s="98"/>
      <c r="AI14" s="98"/>
      <c r="AJ14" s="99" t="s">
        <v>52</v>
      </c>
      <c r="AK14" s="100"/>
      <c r="AL14" s="101"/>
    </row>
    <row r="15" s="102" customFormat="true" ht="65.25" hidden="false" customHeight="true" outlineLevel="0" collapsed="false">
      <c r="A15" s="84"/>
      <c r="B15" s="85"/>
      <c r="C15" s="86"/>
      <c r="D15" s="86"/>
      <c r="E15" s="87"/>
      <c r="F15" s="88"/>
      <c r="G15" s="89"/>
      <c r="H15" s="103" t="s">
        <v>53</v>
      </c>
      <c r="I15" s="104" t="s">
        <v>54</v>
      </c>
      <c r="J15" s="105" t="s">
        <v>55</v>
      </c>
      <c r="K15" s="91"/>
      <c r="L15" s="103" t="s">
        <v>53</v>
      </c>
      <c r="M15" s="104" t="s">
        <v>54</v>
      </c>
      <c r="N15" s="105" t="s">
        <v>55</v>
      </c>
      <c r="O15" s="91"/>
      <c r="P15" s="92"/>
      <c r="Q15" s="106" t="s">
        <v>56</v>
      </c>
      <c r="R15" s="106" t="s">
        <v>57</v>
      </c>
      <c r="S15" s="106" t="s">
        <v>58</v>
      </c>
      <c r="T15" s="107" t="s">
        <v>59</v>
      </c>
      <c r="U15" s="108" t="s">
        <v>60</v>
      </c>
      <c r="V15" s="108" t="s">
        <v>61</v>
      </c>
      <c r="W15" s="108" t="s">
        <v>62</v>
      </c>
      <c r="X15" s="108" t="s">
        <v>63</v>
      </c>
      <c r="Y15" s="95"/>
      <c r="Z15" s="96"/>
      <c r="AA15" s="97"/>
      <c r="AB15" s="109" t="s">
        <v>64</v>
      </c>
      <c r="AC15" s="110" t="s">
        <v>65</v>
      </c>
      <c r="AD15" s="110" t="s">
        <v>66</v>
      </c>
      <c r="AE15" s="111" t="s">
        <v>67</v>
      </c>
      <c r="AF15" s="100" t="s">
        <v>68</v>
      </c>
      <c r="AG15" s="112" t="s">
        <v>69</v>
      </c>
      <c r="AH15" s="113" t="s">
        <v>70</v>
      </c>
      <c r="AI15" s="114" t="s">
        <v>71</v>
      </c>
      <c r="AJ15" s="99"/>
      <c r="AK15" s="100"/>
      <c r="AL15" s="101"/>
    </row>
    <row r="16" s="121" customFormat="true" ht="107.25" hidden="false" customHeight="true" outlineLevel="0" collapsed="false">
      <c r="A16" s="84"/>
      <c r="B16" s="85"/>
      <c r="C16" s="86"/>
      <c r="D16" s="86"/>
      <c r="E16" s="87"/>
      <c r="F16" s="88"/>
      <c r="G16" s="89"/>
      <c r="H16" s="103"/>
      <c r="I16" s="104"/>
      <c r="J16" s="105"/>
      <c r="K16" s="91"/>
      <c r="L16" s="103"/>
      <c r="M16" s="104"/>
      <c r="N16" s="105"/>
      <c r="O16" s="91"/>
      <c r="P16" s="92"/>
      <c r="Q16" s="106"/>
      <c r="R16" s="106"/>
      <c r="S16" s="106"/>
      <c r="T16" s="107"/>
      <c r="U16" s="108"/>
      <c r="V16" s="108"/>
      <c r="W16" s="108"/>
      <c r="X16" s="108"/>
      <c r="Y16" s="115" t="s">
        <v>72</v>
      </c>
      <c r="Z16" s="116" t="s">
        <v>73</v>
      </c>
      <c r="AA16" s="117" t="s">
        <v>74</v>
      </c>
      <c r="AB16" s="109"/>
      <c r="AC16" s="110"/>
      <c r="AD16" s="110"/>
      <c r="AE16" s="111"/>
      <c r="AF16" s="100"/>
      <c r="AG16" s="112"/>
      <c r="AH16" s="118" t="s">
        <v>75</v>
      </c>
      <c r="AI16" s="119" t="s">
        <v>76</v>
      </c>
      <c r="AJ16" s="99"/>
      <c r="AK16" s="100"/>
      <c r="AL16" s="120"/>
    </row>
    <row r="17" s="153" customFormat="true" ht="69.75" hidden="false" customHeight="true" outlineLevel="0" collapsed="false">
      <c r="A17" s="122"/>
      <c r="B17" s="123" t="s">
        <v>77</v>
      </c>
      <c r="C17" s="124" t="s">
        <v>78</v>
      </c>
      <c r="D17" s="125" t="s">
        <v>79</v>
      </c>
      <c r="E17" s="125" t="s">
        <v>80</v>
      </c>
      <c r="F17" s="126" t="n">
        <v>45818</v>
      </c>
      <c r="G17" s="126" t="n">
        <v>45823</v>
      </c>
      <c r="H17" s="127" t="n">
        <v>4</v>
      </c>
      <c r="I17" s="128" t="s">
        <v>81</v>
      </c>
      <c r="J17" s="129" t="s">
        <v>81</v>
      </c>
      <c r="K17" s="130" t="n">
        <f aca="false">IF(AND($I17="✓",$J17="✓",$H17&gt;3),$H17*5000,0)</f>
        <v>20000</v>
      </c>
      <c r="L17" s="131" t="n">
        <v>20</v>
      </c>
      <c r="M17" s="128" t="s">
        <v>81</v>
      </c>
      <c r="N17" s="129" t="s">
        <v>81</v>
      </c>
      <c r="O17" s="132" t="n">
        <f aca="false">IF(AND($M17="✓",$N17="✓",$L17&gt;3),$L17*5000,0)</f>
        <v>100000</v>
      </c>
      <c r="P17" s="133" t="s">
        <v>82</v>
      </c>
      <c r="Q17" s="134" t="s">
        <v>83</v>
      </c>
      <c r="R17" s="135" t="s">
        <v>84</v>
      </c>
      <c r="S17" s="136" t="s">
        <v>84</v>
      </c>
      <c r="T17" s="137" t="s">
        <v>85</v>
      </c>
      <c r="U17" s="138" t="s">
        <v>86</v>
      </c>
      <c r="V17" s="139" t="s">
        <v>87</v>
      </c>
      <c r="W17" s="137" t="s">
        <v>88</v>
      </c>
      <c r="X17" s="137" t="s">
        <v>89</v>
      </c>
      <c r="Y17" s="140" t="n">
        <v>44063</v>
      </c>
      <c r="Z17" s="141" t="n">
        <v>44075</v>
      </c>
      <c r="AA17" s="142" t="n">
        <v>44104</v>
      </c>
      <c r="AB17" s="143" t="n">
        <v>40</v>
      </c>
      <c r="AC17" s="144" t="n">
        <v>2</v>
      </c>
      <c r="AD17" s="145" t="s">
        <v>90</v>
      </c>
      <c r="AE17" s="146" t="n">
        <v>2</v>
      </c>
      <c r="AF17" s="147" t="n">
        <f aca="false">SUM(AG17:AI17)</f>
        <v>280000</v>
      </c>
      <c r="AG17" s="148" t="n">
        <f aca="false">IF(AND($AC17&gt;0,$AE17&gt;1,$AB17&gt;9),$AB17*5000,0)</f>
        <v>200000</v>
      </c>
      <c r="AH17" s="149" t="n">
        <f aca="false">IF(AND($AC17=2,$AE17=5,$AB17&gt;9),$AB17*5000,0)</f>
        <v>0</v>
      </c>
      <c r="AI17" s="149" t="n">
        <f aca="false">IF(AND($AC17&gt;0,$AD17="はい",$AB17&gt;9,AE17&gt;1),$AB17*2000,0)</f>
        <v>80000</v>
      </c>
      <c r="AJ17" s="150" t="s">
        <v>91</v>
      </c>
      <c r="AK17" s="151" t="s">
        <v>92</v>
      </c>
      <c r="AL17" s="152"/>
    </row>
    <row r="18" s="182" customFormat="true" ht="79.5" hidden="false" customHeight="true" outlineLevel="0" collapsed="false">
      <c r="A18" s="154" t="str">
        <f aca="false">IF(OR(AND($I$12+10&lt;=F18,F18&lt;=$I$12+40),F18=""),"","※")</f>
        <v/>
      </c>
      <c r="B18" s="155" t="n">
        <v>1</v>
      </c>
      <c r="C18" s="156"/>
      <c r="D18" s="157"/>
      <c r="E18" s="158"/>
      <c r="F18" s="159"/>
      <c r="G18" s="160"/>
      <c r="H18" s="161"/>
      <c r="I18" s="162"/>
      <c r="J18" s="163"/>
      <c r="K18" s="164" t="n">
        <f aca="false">IF(AND($I18="✓",$J18="✓",$H18&gt;3),$H18*5000,0)</f>
        <v>0</v>
      </c>
      <c r="L18" s="165"/>
      <c r="M18" s="162"/>
      <c r="N18" s="163"/>
      <c r="O18" s="166" t="n">
        <f aca="false">IF(AND($M18="✓",$N18="✓",$L18&gt;3),$L18*5000,0)</f>
        <v>0</v>
      </c>
      <c r="P18" s="167"/>
      <c r="Q18" s="168"/>
      <c r="R18" s="169"/>
      <c r="S18" s="170"/>
      <c r="T18" s="171"/>
      <c r="U18" s="171"/>
      <c r="V18" s="171"/>
      <c r="W18" s="171"/>
      <c r="X18" s="171"/>
      <c r="Y18" s="172"/>
      <c r="Z18" s="173"/>
      <c r="AA18" s="174"/>
      <c r="AB18" s="175"/>
      <c r="AC18" s="176"/>
      <c r="AD18" s="177"/>
      <c r="AE18" s="178"/>
      <c r="AF18" s="147"/>
      <c r="AG18" s="148"/>
      <c r="AH18" s="149"/>
      <c r="AI18" s="149"/>
      <c r="AJ18" s="179"/>
      <c r="AK18" s="180"/>
      <c r="AL18" s="181"/>
    </row>
    <row r="19" s="182" customFormat="true" ht="79.5" hidden="false" customHeight="true" outlineLevel="0" collapsed="false">
      <c r="A19" s="183" t="str">
        <f aca="false">IF(OR(AND($I$12+10&lt;=F19,F19&lt;=$I$12+40),F19=""),"","ERROR")</f>
        <v/>
      </c>
      <c r="B19" s="155" t="n">
        <v>2</v>
      </c>
      <c r="C19" s="156"/>
      <c r="D19" s="184"/>
      <c r="E19" s="158"/>
      <c r="F19" s="159"/>
      <c r="G19" s="160"/>
      <c r="H19" s="161"/>
      <c r="I19" s="162"/>
      <c r="J19" s="163"/>
      <c r="K19" s="164" t="n">
        <f aca="false">IF(AND($I19="✓",$J19="✓",$H19&gt;3),$H19*5000,0)</f>
        <v>0</v>
      </c>
      <c r="L19" s="165"/>
      <c r="M19" s="162"/>
      <c r="N19" s="163"/>
      <c r="O19" s="166" t="n">
        <f aca="false">IF(AND($M19="✓",$N19="✓",$L19&gt;3),$L19*5000,0)</f>
        <v>0</v>
      </c>
      <c r="P19" s="167"/>
      <c r="Q19" s="185"/>
      <c r="R19" s="156"/>
      <c r="S19" s="186"/>
      <c r="T19" s="171"/>
      <c r="U19" s="171"/>
      <c r="V19" s="171"/>
      <c r="W19" s="171"/>
      <c r="X19" s="171"/>
      <c r="Y19" s="172"/>
      <c r="Z19" s="173"/>
      <c r="AA19" s="174"/>
      <c r="AB19" s="175"/>
      <c r="AC19" s="176"/>
      <c r="AD19" s="177"/>
      <c r="AE19" s="178"/>
      <c r="AF19" s="147"/>
      <c r="AG19" s="148"/>
      <c r="AH19" s="149"/>
      <c r="AI19" s="149"/>
      <c r="AJ19" s="179"/>
      <c r="AK19" s="180"/>
      <c r="AL19" s="181"/>
    </row>
    <row r="20" s="182" customFormat="true" ht="79.5" hidden="false" customHeight="true" outlineLevel="0" collapsed="false">
      <c r="A20" s="183" t="str">
        <f aca="false">IF(OR(AND($I$12+10&lt;=F20,F20&lt;=$I$12+40),F20=""),"","ERROR")</f>
        <v/>
      </c>
      <c r="B20" s="155" t="n">
        <v>3</v>
      </c>
      <c r="C20" s="156"/>
      <c r="D20" s="184"/>
      <c r="E20" s="158"/>
      <c r="F20" s="159"/>
      <c r="G20" s="160"/>
      <c r="H20" s="161"/>
      <c r="I20" s="162"/>
      <c r="J20" s="163"/>
      <c r="K20" s="164" t="n">
        <f aca="false">IF(AND($I20="✓",$J20="✓",$H20&gt;3),$H20*5000,0)</f>
        <v>0</v>
      </c>
      <c r="L20" s="165"/>
      <c r="M20" s="162"/>
      <c r="N20" s="163"/>
      <c r="O20" s="166" t="n">
        <f aca="false">IF(AND($M20="✓",$N20="✓",$L20&gt;3),$L20*5000,0)</f>
        <v>0</v>
      </c>
      <c r="P20" s="167"/>
      <c r="Q20" s="185"/>
      <c r="R20" s="156"/>
      <c r="S20" s="186"/>
      <c r="T20" s="187"/>
      <c r="U20" s="187"/>
      <c r="V20" s="187"/>
      <c r="W20" s="187"/>
      <c r="X20" s="171"/>
      <c r="Y20" s="172"/>
      <c r="Z20" s="173"/>
      <c r="AA20" s="174"/>
      <c r="AB20" s="175"/>
      <c r="AC20" s="176"/>
      <c r="AD20" s="177"/>
      <c r="AE20" s="178"/>
      <c r="AF20" s="147"/>
      <c r="AG20" s="148"/>
      <c r="AH20" s="149"/>
      <c r="AI20" s="149"/>
      <c r="AJ20" s="179"/>
      <c r="AK20" s="180"/>
      <c r="AL20" s="181"/>
    </row>
    <row r="21" s="182" customFormat="true" ht="79.5" hidden="false" customHeight="true" outlineLevel="0" collapsed="false">
      <c r="A21" s="183" t="str">
        <f aca="false">IF(OR(AND($I$12+10&lt;=F21,F21&lt;=$I$12+40),F21=""),"","ERROR")</f>
        <v/>
      </c>
      <c r="B21" s="155" t="n">
        <v>4</v>
      </c>
      <c r="C21" s="156"/>
      <c r="D21" s="184"/>
      <c r="E21" s="158"/>
      <c r="F21" s="159"/>
      <c r="G21" s="160"/>
      <c r="H21" s="161"/>
      <c r="I21" s="162"/>
      <c r="J21" s="163"/>
      <c r="K21" s="164" t="n">
        <f aca="false">IF(AND($I21="✓",$J21="✓",$H21&gt;3),$H21*5000,0)</f>
        <v>0</v>
      </c>
      <c r="L21" s="165"/>
      <c r="M21" s="162"/>
      <c r="N21" s="163"/>
      <c r="O21" s="166" t="n">
        <f aca="false">IF(AND($M21="✓",$N21="✓",$L21&gt;3),$L21*5000,0)</f>
        <v>0</v>
      </c>
      <c r="P21" s="167"/>
      <c r="Q21" s="185"/>
      <c r="R21" s="156"/>
      <c r="S21" s="186"/>
      <c r="T21" s="171"/>
      <c r="U21" s="171"/>
      <c r="V21" s="171"/>
      <c r="W21" s="187"/>
      <c r="X21" s="171"/>
      <c r="Y21" s="172"/>
      <c r="Z21" s="173"/>
      <c r="AA21" s="174"/>
      <c r="AB21" s="175"/>
      <c r="AC21" s="176"/>
      <c r="AD21" s="177"/>
      <c r="AE21" s="178"/>
      <c r="AF21" s="147" t="n">
        <f aca="false">SUM(AG21:AI21)</f>
        <v>0</v>
      </c>
      <c r="AG21" s="148" t="n">
        <f aca="false">IF(AND($AC21&gt;0,$AE21&gt;1,$AB21&gt;9),$AB21*5000,0)</f>
        <v>0</v>
      </c>
      <c r="AH21" s="149" t="n">
        <f aca="false">IF(AND($AC21=2,$AE21=5,$AB21&gt;9),$AB21*5000,0)</f>
        <v>0</v>
      </c>
      <c r="AI21" s="149" t="n">
        <f aca="false">IF(AND($AC21&gt;0,$AD21="はい",$AB21&gt;9),$AB21*2000,0)</f>
        <v>0</v>
      </c>
      <c r="AJ21" s="179"/>
      <c r="AK21" s="180"/>
      <c r="AL21" s="181"/>
    </row>
    <row r="22" s="182" customFormat="true" ht="79.5" hidden="false" customHeight="true" outlineLevel="0" collapsed="false">
      <c r="A22" s="183" t="str">
        <f aca="false">IF(OR(AND($I$12+10&lt;=F22,F22&lt;=$I$12+40),F22=""),"","ERROR")</f>
        <v/>
      </c>
      <c r="B22" s="155" t="n">
        <v>5</v>
      </c>
      <c r="C22" s="156"/>
      <c r="D22" s="184"/>
      <c r="E22" s="158"/>
      <c r="F22" s="159"/>
      <c r="G22" s="160"/>
      <c r="H22" s="161"/>
      <c r="I22" s="162"/>
      <c r="J22" s="163"/>
      <c r="K22" s="164" t="n">
        <f aca="false">IF(AND($I22="✓",$J22="✓",$H22&gt;3),$H22*5000,0)</f>
        <v>0</v>
      </c>
      <c r="L22" s="165"/>
      <c r="M22" s="162"/>
      <c r="N22" s="163"/>
      <c r="O22" s="166" t="n">
        <f aca="false">IF(AND($M22="✓",$N22="✓",$L22&gt;3),$L22*5000,0)</f>
        <v>0</v>
      </c>
      <c r="P22" s="167"/>
      <c r="Q22" s="185"/>
      <c r="R22" s="156"/>
      <c r="S22" s="186"/>
      <c r="T22" s="171"/>
      <c r="U22" s="171"/>
      <c r="V22" s="171"/>
      <c r="W22" s="171"/>
      <c r="X22" s="171"/>
      <c r="Y22" s="172"/>
      <c r="Z22" s="173"/>
      <c r="AA22" s="174"/>
      <c r="AB22" s="175"/>
      <c r="AC22" s="176"/>
      <c r="AD22" s="177"/>
      <c r="AE22" s="178"/>
      <c r="AF22" s="147" t="n">
        <f aca="false">SUM(AG22:AI22)</f>
        <v>0</v>
      </c>
      <c r="AG22" s="148" t="n">
        <f aca="false">IF(AND($AC22&gt;0,$AE22&gt;1,$AB22&gt;9),$AB22*5000,0)</f>
        <v>0</v>
      </c>
      <c r="AH22" s="149" t="n">
        <f aca="false">IF(AND($AC22=2,$AE22=5,$AB22&gt;9),$AB22*5000,0)</f>
        <v>0</v>
      </c>
      <c r="AI22" s="149" t="n">
        <f aca="false">IF(AND($AC22&gt;0,$AD22="はい",$AB22&gt;9),$AB22*2000,0)</f>
        <v>0</v>
      </c>
      <c r="AJ22" s="179"/>
      <c r="AK22" s="180"/>
      <c r="AL22" s="181"/>
    </row>
    <row r="23" s="182" customFormat="true" ht="79.5" hidden="false" customHeight="true" outlineLevel="0" collapsed="false">
      <c r="A23" s="183" t="str">
        <f aca="false">IF(OR(AND($I$12+10&lt;=F23,F23&lt;=$I$12+40),F23=""),"","ERROR")</f>
        <v/>
      </c>
      <c r="B23" s="155" t="n">
        <v>6</v>
      </c>
      <c r="C23" s="188"/>
      <c r="D23" s="184"/>
      <c r="E23" s="158"/>
      <c r="F23" s="159"/>
      <c r="G23" s="160"/>
      <c r="H23" s="161"/>
      <c r="I23" s="162"/>
      <c r="J23" s="163"/>
      <c r="K23" s="164" t="n">
        <f aca="false">IF(AND($I23="✓",$J23="✓",$H23&gt;3),$H23*5000,0)</f>
        <v>0</v>
      </c>
      <c r="L23" s="165"/>
      <c r="M23" s="162"/>
      <c r="N23" s="163"/>
      <c r="O23" s="166" t="n">
        <f aca="false">IF(AND($M23="✓",$N23="✓",$L23&gt;3),$L23*5000,0)</f>
        <v>0</v>
      </c>
      <c r="P23" s="167"/>
      <c r="Q23" s="185"/>
      <c r="R23" s="156"/>
      <c r="S23" s="186"/>
      <c r="T23" s="171"/>
      <c r="U23" s="171"/>
      <c r="V23" s="171"/>
      <c r="W23" s="171"/>
      <c r="X23" s="171"/>
      <c r="Y23" s="172"/>
      <c r="Z23" s="173"/>
      <c r="AA23" s="174"/>
      <c r="AB23" s="175"/>
      <c r="AC23" s="176"/>
      <c r="AD23" s="177"/>
      <c r="AE23" s="178"/>
      <c r="AF23" s="147"/>
      <c r="AG23" s="148"/>
      <c r="AH23" s="149"/>
      <c r="AI23" s="149"/>
      <c r="AJ23" s="179"/>
      <c r="AK23" s="180"/>
      <c r="AL23" s="181"/>
    </row>
    <row r="24" s="182" customFormat="true" ht="79.5" hidden="false" customHeight="true" outlineLevel="0" collapsed="false">
      <c r="A24" s="183" t="str">
        <f aca="false">IF(OR(AND($I$12+10&lt;=F24,F24&lt;=$I$12+40),F24=""),"","ERROR")</f>
        <v/>
      </c>
      <c r="B24" s="155" t="n">
        <v>7</v>
      </c>
      <c r="C24" s="156"/>
      <c r="D24" s="184"/>
      <c r="E24" s="158"/>
      <c r="F24" s="159"/>
      <c r="G24" s="160"/>
      <c r="H24" s="161"/>
      <c r="I24" s="162"/>
      <c r="J24" s="163"/>
      <c r="K24" s="164" t="n">
        <f aca="false">IF(AND($I24="✓",$J24="✓",$H24&gt;3),$H24*5000,0)</f>
        <v>0</v>
      </c>
      <c r="L24" s="165"/>
      <c r="M24" s="162"/>
      <c r="N24" s="163"/>
      <c r="O24" s="166" t="n">
        <f aca="false">IF(AND($M24="✓",$N24="✓",$L24&gt;3),$L24*5000,0)</f>
        <v>0</v>
      </c>
      <c r="P24" s="167"/>
      <c r="Q24" s="185"/>
      <c r="R24" s="156"/>
      <c r="S24" s="186"/>
      <c r="T24" s="171"/>
      <c r="U24" s="171"/>
      <c r="V24" s="171"/>
      <c r="W24" s="171"/>
      <c r="X24" s="171"/>
      <c r="Y24" s="172"/>
      <c r="Z24" s="173"/>
      <c r="AA24" s="174"/>
      <c r="AB24" s="175"/>
      <c r="AC24" s="176"/>
      <c r="AD24" s="177"/>
      <c r="AE24" s="178"/>
      <c r="AF24" s="147"/>
      <c r="AG24" s="148"/>
      <c r="AH24" s="149"/>
      <c r="AI24" s="149"/>
      <c r="AJ24" s="179"/>
      <c r="AK24" s="180"/>
      <c r="AL24" s="181"/>
    </row>
    <row r="25" s="182" customFormat="true" ht="79.5" hidden="false" customHeight="true" outlineLevel="0" collapsed="false">
      <c r="A25" s="183" t="str">
        <f aca="false">IF(OR(AND($I$12+10&lt;=F25,F25&lt;=$I$12+40),F25=""),"","ERROR")</f>
        <v/>
      </c>
      <c r="B25" s="155" t="n">
        <v>8</v>
      </c>
      <c r="C25" s="188"/>
      <c r="D25" s="184"/>
      <c r="E25" s="158"/>
      <c r="F25" s="159"/>
      <c r="G25" s="160"/>
      <c r="H25" s="161"/>
      <c r="I25" s="162"/>
      <c r="J25" s="163"/>
      <c r="K25" s="164" t="n">
        <f aca="false">IF(AND($I25="✓",$J25="✓",$H25&gt;3),$H25*5000,0)</f>
        <v>0</v>
      </c>
      <c r="L25" s="165"/>
      <c r="M25" s="162"/>
      <c r="N25" s="163"/>
      <c r="O25" s="166" t="n">
        <f aca="false">IF(AND($M25="✓",$N25="✓",$L25&gt;3),$L25*5000,0)</f>
        <v>0</v>
      </c>
      <c r="P25" s="167"/>
      <c r="Q25" s="185"/>
      <c r="R25" s="156"/>
      <c r="S25" s="186"/>
      <c r="T25" s="171"/>
      <c r="U25" s="171"/>
      <c r="V25" s="171"/>
      <c r="W25" s="171"/>
      <c r="X25" s="171"/>
      <c r="Y25" s="172"/>
      <c r="Z25" s="173"/>
      <c r="AA25" s="174"/>
      <c r="AB25" s="175"/>
      <c r="AC25" s="176"/>
      <c r="AD25" s="177"/>
      <c r="AE25" s="178"/>
      <c r="AF25" s="147"/>
      <c r="AG25" s="148"/>
      <c r="AH25" s="149"/>
      <c r="AI25" s="149"/>
      <c r="AJ25" s="179"/>
      <c r="AK25" s="180"/>
      <c r="AL25" s="181"/>
    </row>
    <row r="26" s="182" customFormat="true" ht="79.5" hidden="false" customHeight="true" outlineLevel="0" collapsed="false">
      <c r="A26" s="183" t="str">
        <f aca="false">IF(OR(AND($I$12+10&lt;=F26,F26&lt;=$I$12+40),F26=""),"","ERROR")</f>
        <v/>
      </c>
      <c r="B26" s="155" t="n">
        <v>9</v>
      </c>
      <c r="C26" s="156"/>
      <c r="D26" s="184"/>
      <c r="E26" s="158"/>
      <c r="F26" s="159"/>
      <c r="G26" s="160"/>
      <c r="H26" s="161"/>
      <c r="I26" s="162"/>
      <c r="J26" s="163"/>
      <c r="K26" s="164" t="n">
        <f aca="false">IF(AND($I26="✓",$J26="✓",$H26&gt;3),$H26*5000,0)</f>
        <v>0</v>
      </c>
      <c r="L26" s="165"/>
      <c r="M26" s="162"/>
      <c r="N26" s="163"/>
      <c r="O26" s="166" t="n">
        <f aca="false">IF(AND($M26="✓",$N26="✓",$L26&gt;3),$L26*5000,0)</f>
        <v>0</v>
      </c>
      <c r="P26" s="167"/>
      <c r="Q26" s="185"/>
      <c r="R26" s="156"/>
      <c r="S26" s="186"/>
      <c r="T26" s="171"/>
      <c r="U26" s="171"/>
      <c r="V26" s="171"/>
      <c r="W26" s="171"/>
      <c r="X26" s="171"/>
      <c r="Y26" s="172"/>
      <c r="Z26" s="173"/>
      <c r="AA26" s="174"/>
      <c r="AB26" s="175"/>
      <c r="AC26" s="176"/>
      <c r="AD26" s="177"/>
      <c r="AE26" s="178"/>
      <c r="AF26" s="147"/>
      <c r="AG26" s="148"/>
      <c r="AH26" s="149"/>
      <c r="AI26" s="149"/>
      <c r="AJ26" s="179"/>
      <c r="AK26" s="180"/>
      <c r="AL26" s="181"/>
    </row>
    <row r="27" s="182" customFormat="true" ht="79.5" hidden="false" customHeight="true" outlineLevel="0" collapsed="false">
      <c r="A27" s="183"/>
      <c r="B27" s="155" t="n">
        <v>10</v>
      </c>
      <c r="C27" s="156"/>
      <c r="D27" s="184"/>
      <c r="E27" s="158"/>
      <c r="F27" s="159"/>
      <c r="G27" s="160"/>
      <c r="H27" s="161"/>
      <c r="I27" s="162"/>
      <c r="J27" s="163"/>
      <c r="K27" s="164" t="n">
        <f aca="false">IF(AND($I27="✓",$J27="✓",$H27&gt;3),$H27*5000,0)</f>
        <v>0</v>
      </c>
      <c r="L27" s="165"/>
      <c r="M27" s="162"/>
      <c r="N27" s="163"/>
      <c r="O27" s="166" t="n">
        <f aca="false">IF(AND($M27="✓",$N27="✓",$L27&gt;3),$L27*5000,0)</f>
        <v>0</v>
      </c>
      <c r="P27" s="189"/>
      <c r="Q27" s="185"/>
      <c r="R27" s="156"/>
      <c r="S27" s="186"/>
      <c r="T27" s="171"/>
      <c r="U27" s="171"/>
      <c r="V27" s="171"/>
      <c r="W27" s="171"/>
      <c r="X27" s="171"/>
      <c r="Y27" s="172"/>
      <c r="Z27" s="173"/>
      <c r="AA27" s="174"/>
      <c r="AB27" s="175"/>
      <c r="AC27" s="176"/>
      <c r="AD27" s="177"/>
      <c r="AE27" s="178"/>
      <c r="AF27" s="147"/>
      <c r="AG27" s="148"/>
      <c r="AH27" s="149"/>
      <c r="AI27" s="149"/>
      <c r="AJ27" s="179"/>
      <c r="AK27" s="180"/>
      <c r="AL27" s="181"/>
    </row>
    <row r="28" s="182" customFormat="true" ht="79.5" hidden="true" customHeight="true" outlineLevel="1" collapsed="false">
      <c r="A28" s="183"/>
      <c r="B28" s="155" t="n">
        <v>11</v>
      </c>
      <c r="C28" s="188"/>
      <c r="D28" s="184"/>
      <c r="E28" s="158"/>
      <c r="F28" s="159"/>
      <c r="G28" s="160"/>
      <c r="H28" s="161"/>
      <c r="I28" s="162"/>
      <c r="J28" s="163"/>
      <c r="K28" s="164" t="n">
        <f aca="false">IF(AND($I28="✓",$J28="✓",$H28&gt;3),$H28*5000,0)</f>
        <v>0</v>
      </c>
      <c r="L28" s="165"/>
      <c r="M28" s="162"/>
      <c r="N28" s="163"/>
      <c r="O28" s="166" t="n">
        <f aca="false">IF(AND($M28="✓",$N28="✓",$L28&gt;3),$L28*5000,0)</f>
        <v>0</v>
      </c>
      <c r="P28" s="167"/>
      <c r="Q28" s="185"/>
      <c r="R28" s="156"/>
      <c r="S28" s="186"/>
      <c r="T28" s="171"/>
      <c r="U28" s="171"/>
      <c r="V28" s="171"/>
      <c r="W28" s="171"/>
      <c r="X28" s="171"/>
      <c r="Y28" s="172"/>
      <c r="Z28" s="173"/>
      <c r="AA28" s="174"/>
      <c r="AB28" s="175"/>
      <c r="AC28" s="176"/>
      <c r="AD28" s="177"/>
      <c r="AE28" s="178"/>
      <c r="AF28" s="147"/>
      <c r="AG28" s="148"/>
      <c r="AH28" s="149"/>
      <c r="AI28" s="149"/>
      <c r="AJ28" s="179"/>
      <c r="AK28" s="180"/>
      <c r="AL28" s="181"/>
    </row>
    <row r="29" s="182" customFormat="true" ht="79.5" hidden="true" customHeight="true" outlineLevel="1" collapsed="false">
      <c r="A29" s="183"/>
      <c r="B29" s="155" t="n">
        <v>12</v>
      </c>
      <c r="C29" s="156"/>
      <c r="D29" s="184"/>
      <c r="E29" s="158"/>
      <c r="F29" s="159"/>
      <c r="G29" s="160"/>
      <c r="H29" s="161"/>
      <c r="I29" s="162"/>
      <c r="J29" s="163"/>
      <c r="K29" s="164" t="n">
        <f aca="false">IF(AND($I29="✓",$J29="✓",$H29&gt;3),$H29*5000,0)</f>
        <v>0</v>
      </c>
      <c r="L29" s="165"/>
      <c r="M29" s="162"/>
      <c r="N29" s="163"/>
      <c r="O29" s="166" t="n">
        <f aca="false">IF(AND($M29="✓",$N29="✓",$L29&gt;3),$L29*5000,0)</f>
        <v>0</v>
      </c>
      <c r="P29" s="167"/>
      <c r="Q29" s="185"/>
      <c r="R29" s="156"/>
      <c r="S29" s="186"/>
      <c r="T29" s="171"/>
      <c r="U29" s="171"/>
      <c r="V29" s="171"/>
      <c r="W29" s="171"/>
      <c r="X29" s="171"/>
      <c r="Y29" s="172"/>
      <c r="Z29" s="173"/>
      <c r="AA29" s="174"/>
      <c r="AB29" s="175"/>
      <c r="AC29" s="176"/>
      <c r="AD29" s="177"/>
      <c r="AE29" s="178"/>
      <c r="AF29" s="147"/>
      <c r="AG29" s="148"/>
      <c r="AH29" s="149"/>
      <c r="AI29" s="149"/>
      <c r="AJ29" s="179"/>
      <c r="AK29" s="180"/>
    </row>
    <row r="30" s="182" customFormat="true" ht="79.5" hidden="true" customHeight="true" outlineLevel="1" collapsed="false">
      <c r="A30" s="183"/>
      <c r="B30" s="155" t="n">
        <v>13</v>
      </c>
      <c r="C30" s="156"/>
      <c r="D30" s="184"/>
      <c r="E30" s="158"/>
      <c r="F30" s="159"/>
      <c r="G30" s="160"/>
      <c r="H30" s="161"/>
      <c r="I30" s="162"/>
      <c r="J30" s="163"/>
      <c r="K30" s="164" t="n">
        <f aca="false">IF(AND($I30="✓",$J30="✓",$H30&gt;3),$H30*5000,0)</f>
        <v>0</v>
      </c>
      <c r="L30" s="165"/>
      <c r="M30" s="162"/>
      <c r="N30" s="163"/>
      <c r="O30" s="166" t="n">
        <f aca="false">IF(AND($M30="✓",$N30="✓",$L30&gt;3),$L30*5000,0)</f>
        <v>0</v>
      </c>
      <c r="P30" s="167"/>
      <c r="Q30" s="185"/>
      <c r="R30" s="156"/>
      <c r="S30" s="186"/>
      <c r="T30" s="171"/>
      <c r="U30" s="171"/>
      <c r="V30" s="171"/>
      <c r="W30" s="171"/>
      <c r="X30" s="171"/>
      <c r="Y30" s="172"/>
      <c r="Z30" s="173"/>
      <c r="AA30" s="174"/>
      <c r="AB30" s="175"/>
      <c r="AC30" s="176"/>
      <c r="AD30" s="177"/>
      <c r="AE30" s="178"/>
      <c r="AF30" s="147"/>
      <c r="AG30" s="148"/>
      <c r="AH30" s="149"/>
      <c r="AI30" s="149"/>
      <c r="AJ30" s="179"/>
      <c r="AK30" s="180"/>
      <c r="AL30" s="181"/>
    </row>
    <row r="31" s="182" customFormat="true" ht="79.5" hidden="true" customHeight="true" outlineLevel="1" collapsed="false">
      <c r="A31" s="183"/>
      <c r="B31" s="155" t="n">
        <v>14</v>
      </c>
      <c r="C31" s="156"/>
      <c r="D31" s="184"/>
      <c r="E31" s="158"/>
      <c r="F31" s="159"/>
      <c r="G31" s="160"/>
      <c r="H31" s="161"/>
      <c r="I31" s="162"/>
      <c r="J31" s="163"/>
      <c r="K31" s="164" t="n">
        <f aca="false">IF(AND($I31="✓",$J31="✓",$H31&gt;3),$H31*5000,0)</f>
        <v>0</v>
      </c>
      <c r="L31" s="165"/>
      <c r="M31" s="162"/>
      <c r="N31" s="163"/>
      <c r="O31" s="166" t="n">
        <f aca="false">IF(AND($M31="✓",$N31="✓",$L31&gt;3),$L31*5000,0)</f>
        <v>0</v>
      </c>
      <c r="P31" s="167"/>
      <c r="Q31" s="185"/>
      <c r="R31" s="156"/>
      <c r="S31" s="186"/>
      <c r="T31" s="171"/>
      <c r="U31" s="171"/>
      <c r="V31" s="171"/>
      <c r="W31" s="171"/>
      <c r="X31" s="171"/>
      <c r="Y31" s="172"/>
      <c r="Z31" s="173"/>
      <c r="AA31" s="174"/>
      <c r="AB31" s="175"/>
      <c r="AC31" s="176"/>
      <c r="AD31" s="177"/>
      <c r="AE31" s="178"/>
      <c r="AF31" s="147"/>
      <c r="AG31" s="148"/>
      <c r="AH31" s="149"/>
      <c r="AI31" s="149"/>
      <c r="AJ31" s="179"/>
      <c r="AK31" s="180"/>
      <c r="AL31" s="181"/>
    </row>
    <row r="32" s="182" customFormat="true" ht="79.5" hidden="true" customHeight="true" outlineLevel="1" collapsed="false">
      <c r="A32" s="183"/>
      <c r="B32" s="155" t="n">
        <v>15</v>
      </c>
      <c r="C32" s="188"/>
      <c r="D32" s="184"/>
      <c r="E32" s="158"/>
      <c r="F32" s="159"/>
      <c r="G32" s="160"/>
      <c r="H32" s="161"/>
      <c r="I32" s="162"/>
      <c r="J32" s="163"/>
      <c r="K32" s="164" t="n">
        <f aca="false">IF(AND($I32="✓",$J32="✓",$H32&gt;3),$H32*5000,0)</f>
        <v>0</v>
      </c>
      <c r="L32" s="165"/>
      <c r="M32" s="162"/>
      <c r="N32" s="163"/>
      <c r="O32" s="166" t="n">
        <f aca="false">IF(AND($M32="✓",$N32="✓",$L32&gt;3),$L32*5000,0)</f>
        <v>0</v>
      </c>
      <c r="P32" s="167"/>
      <c r="Q32" s="185"/>
      <c r="R32" s="156"/>
      <c r="S32" s="186"/>
      <c r="T32" s="171"/>
      <c r="U32" s="171"/>
      <c r="V32" s="171"/>
      <c r="W32" s="171"/>
      <c r="X32" s="171"/>
      <c r="Y32" s="172"/>
      <c r="Z32" s="173"/>
      <c r="AA32" s="174"/>
      <c r="AB32" s="175"/>
      <c r="AC32" s="176"/>
      <c r="AD32" s="177"/>
      <c r="AE32" s="178"/>
      <c r="AF32" s="147"/>
      <c r="AG32" s="148"/>
      <c r="AH32" s="149"/>
      <c r="AI32" s="149"/>
      <c r="AJ32" s="179"/>
      <c r="AK32" s="180"/>
      <c r="AL32" s="181"/>
    </row>
    <row r="33" s="182" customFormat="true" ht="79.5" hidden="true" customHeight="true" outlineLevel="1" collapsed="false">
      <c r="A33" s="183"/>
      <c r="B33" s="155" t="n">
        <v>16</v>
      </c>
      <c r="C33" s="156"/>
      <c r="D33" s="184"/>
      <c r="E33" s="158"/>
      <c r="F33" s="159"/>
      <c r="G33" s="160"/>
      <c r="H33" s="161"/>
      <c r="I33" s="162"/>
      <c r="J33" s="163"/>
      <c r="K33" s="164" t="n">
        <f aca="false">IF(AND($I33="✓",$J33="✓",$H33&gt;3),$H33*5000,0)</f>
        <v>0</v>
      </c>
      <c r="L33" s="165"/>
      <c r="M33" s="162"/>
      <c r="N33" s="163"/>
      <c r="O33" s="166" t="n">
        <f aca="false">IF(AND($M33="✓",$N33="✓",$L33&gt;3),$L33*5000,0)</f>
        <v>0</v>
      </c>
      <c r="P33" s="167"/>
      <c r="Q33" s="185"/>
      <c r="R33" s="156"/>
      <c r="S33" s="186"/>
      <c r="T33" s="171"/>
      <c r="U33" s="171"/>
      <c r="V33" s="171"/>
      <c r="W33" s="171"/>
      <c r="X33" s="171"/>
      <c r="Y33" s="172"/>
      <c r="Z33" s="173"/>
      <c r="AA33" s="174"/>
      <c r="AB33" s="175"/>
      <c r="AC33" s="176"/>
      <c r="AD33" s="177"/>
      <c r="AE33" s="178"/>
      <c r="AF33" s="147"/>
      <c r="AG33" s="148"/>
      <c r="AH33" s="149"/>
      <c r="AI33" s="149"/>
      <c r="AJ33" s="179"/>
      <c r="AK33" s="180"/>
      <c r="AL33" s="181"/>
    </row>
    <row r="34" s="182" customFormat="true" ht="79.5" hidden="true" customHeight="true" outlineLevel="1" collapsed="false">
      <c r="A34" s="183"/>
      <c r="B34" s="155" t="n">
        <v>17</v>
      </c>
      <c r="C34" s="156"/>
      <c r="D34" s="184"/>
      <c r="E34" s="158"/>
      <c r="F34" s="159"/>
      <c r="G34" s="160"/>
      <c r="H34" s="161"/>
      <c r="I34" s="162"/>
      <c r="J34" s="163"/>
      <c r="K34" s="164" t="n">
        <f aca="false">IF(AND($I34="✓",$J34="✓",$H34&gt;3),$H34*5000,0)</f>
        <v>0</v>
      </c>
      <c r="L34" s="165"/>
      <c r="M34" s="162"/>
      <c r="N34" s="163"/>
      <c r="O34" s="166" t="n">
        <f aca="false">IF(AND($M34="✓",$N34="✓",$L34&gt;3),$L34*5000,0)</f>
        <v>0</v>
      </c>
      <c r="P34" s="167"/>
      <c r="Q34" s="185"/>
      <c r="R34" s="156"/>
      <c r="S34" s="186"/>
      <c r="T34" s="171"/>
      <c r="U34" s="171"/>
      <c r="V34" s="171"/>
      <c r="W34" s="171"/>
      <c r="X34" s="171"/>
      <c r="Y34" s="172"/>
      <c r="Z34" s="173"/>
      <c r="AA34" s="174"/>
      <c r="AB34" s="175"/>
      <c r="AC34" s="176"/>
      <c r="AD34" s="177"/>
      <c r="AE34" s="178"/>
      <c r="AF34" s="147"/>
      <c r="AG34" s="148"/>
      <c r="AH34" s="149"/>
      <c r="AI34" s="149"/>
      <c r="AJ34" s="179"/>
      <c r="AK34" s="180"/>
      <c r="AL34" s="181"/>
    </row>
    <row r="35" s="182" customFormat="true" ht="79.5" hidden="true" customHeight="true" outlineLevel="1" collapsed="false">
      <c r="A35" s="183"/>
      <c r="B35" s="155" t="n">
        <v>18</v>
      </c>
      <c r="C35" s="156"/>
      <c r="D35" s="184"/>
      <c r="E35" s="158"/>
      <c r="F35" s="159"/>
      <c r="G35" s="160"/>
      <c r="H35" s="161"/>
      <c r="I35" s="162"/>
      <c r="J35" s="163"/>
      <c r="K35" s="164" t="n">
        <f aca="false">IF(AND($I35="✓",$J35="✓",$H35&gt;3),$H35*5000,0)</f>
        <v>0</v>
      </c>
      <c r="L35" s="165"/>
      <c r="M35" s="162"/>
      <c r="N35" s="163"/>
      <c r="O35" s="166" t="n">
        <f aca="false">IF(AND($M35="✓",$N35="✓",$L35&gt;3),$L35*5000,0)</f>
        <v>0</v>
      </c>
      <c r="P35" s="167"/>
      <c r="Q35" s="185"/>
      <c r="R35" s="156"/>
      <c r="S35" s="186"/>
      <c r="T35" s="171"/>
      <c r="U35" s="171"/>
      <c r="V35" s="171"/>
      <c r="W35" s="171"/>
      <c r="X35" s="171"/>
      <c r="Y35" s="172"/>
      <c r="Z35" s="173"/>
      <c r="AA35" s="174"/>
      <c r="AB35" s="175"/>
      <c r="AC35" s="176"/>
      <c r="AD35" s="177"/>
      <c r="AE35" s="178"/>
      <c r="AF35" s="147"/>
      <c r="AG35" s="148"/>
      <c r="AH35" s="149"/>
      <c r="AI35" s="149"/>
      <c r="AJ35" s="179"/>
      <c r="AK35" s="180"/>
      <c r="AL35" s="181"/>
    </row>
    <row r="36" s="182" customFormat="true" ht="79.5" hidden="true" customHeight="true" outlineLevel="1" collapsed="false">
      <c r="A36" s="183"/>
      <c r="B36" s="155" t="n">
        <v>19</v>
      </c>
      <c r="C36" s="156"/>
      <c r="D36" s="184"/>
      <c r="E36" s="158"/>
      <c r="F36" s="159"/>
      <c r="G36" s="160"/>
      <c r="H36" s="161"/>
      <c r="I36" s="162"/>
      <c r="J36" s="163"/>
      <c r="K36" s="164" t="n">
        <f aca="false">IF(AND($I36="✓",$J36="✓",$H36&gt;3),$H36*5000,0)</f>
        <v>0</v>
      </c>
      <c r="L36" s="165"/>
      <c r="M36" s="162"/>
      <c r="N36" s="163"/>
      <c r="O36" s="166" t="n">
        <f aca="false">IF(AND($M36="✓",$N36="✓",$L36&gt;3),$L36*5000,0)</f>
        <v>0</v>
      </c>
      <c r="P36" s="167"/>
      <c r="Q36" s="185"/>
      <c r="R36" s="156"/>
      <c r="S36" s="186"/>
      <c r="T36" s="171"/>
      <c r="U36" s="171"/>
      <c r="V36" s="171"/>
      <c r="W36" s="171"/>
      <c r="X36" s="171"/>
      <c r="Y36" s="172"/>
      <c r="Z36" s="173"/>
      <c r="AA36" s="174"/>
      <c r="AB36" s="175"/>
      <c r="AC36" s="176"/>
      <c r="AD36" s="177"/>
      <c r="AE36" s="178"/>
      <c r="AF36" s="147"/>
      <c r="AG36" s="148"/>
      <c r="AH36" s="149"/>
      <c r="AI36" s="149"/>
      <c r="AJ36" s="179"/>
      <c r="AK36" s="180"/>
      <c r="AL36" s="181"/>
    </row>
    <row r="37" s="182" customFormat="true" ht="79.5" hidden="true" customHeight="true" outlineLevel="1" collapsed="false">
      <c r="A37" s="183" t="str">
        <f aca="false">IF(OR(AND($I$12+10&lt;=F37,F37&lt;=$I$12+40),F37=""),"","ERROR")</f>
        <v/>
      </c>
      <c r="B37" s="190" t="n">
        <v>20</v>
      </c>
      <c r="C37" s="191"/>
      <c r="D37" s="192"/>
      <c r="E37" s="193"/>
      <c r="F37" s="194"/>
      <c r="G37" s="195"/>
      <c r="H37" s="196"/>
      <c r="I37" s="197"/>
      <c r="J37" s="198"/>
      <c r="K37" s="199" t="n">
        <f aca="false">IF(AND($I37="✓",$J37="✓",$H37&gt;3),$H37*5000,0)</f>
        <v>0</v>
      </c>
      <c r="L37" s="196"/>
      <c r="M37" s="197"/>
      <c r="N37" s="198"/>
      <c r="O37" s="166" t="n">
        <f aca="false">IF(AND($M37="✓",$N37="✓",$L37&gt;3),$L37*5000,0)</f>
        <v>0</v>
      </c>
      <c r="P37" s="200"/>
      <c r="Q37" s="201"/>
      <c r="R37" s="191"/>
      <c r="S37" s="202"/>
      <c r="T37" s="203"/>
      <c r="U37" s="203"/>
      <c r="V37" s="203"/>
      <c r="W37" s="203"/>
      <c r="X37" s="204"/>
      <c r="Y37" s="172"/>
      <c r="Z37" s="173"/>
      <c r="AA37" s="174"/>
      <c r="AB37" s="175"/>
      <c r="AC37" s="176"/>
      <c r="AD37" s="177"/>
      <c r="AE37" s="178"/>
      <c r="AF37" s="147"/>
      <c r="AG37" s="148"/>
      <c r="AH37" s="149"/>
      <c r="AI37" s="149"/>
      <c r="AJ37" s="179"/>
      <c r="AK37" s="180"/>
      <c r="AL37" s="181"/>
    </row>
    <row r="38" s="222" customFormat="true" ht="44.25" hidden="false" customHeight="true" outlineLevel="0" collapsed="false">
      <c r="A38" s="205"/>
      <c r="B38" s="206"/>
      <c r="C38" s="207"/>
      <c r="D38" s="207"/>
      <c r="E38" s="208"/>
      <c r="F38" s="209"/>
      <c r="G38" s="210"/>
      <c r="H38" s="211" t="n">
        <f aca="false">SUM(H18:H37)</f>
        <v>0</v>
      </c>
      <c r="I38" s="212" t="n">
        <f aca="false">SUMIF(I18:I37,"✓",$H$18:$H$37)</f>
        <v>0</v>
      </c>
      <c r="J38" s="213" t="n">
        <f aca="false">SUMIF(J18:J37,"✓",$H$18:$H$37)</f>
        <v>0</v>
      </c>
      <c r="K38" s="214" t="n">
        <f aca="false">SUM(K18:K37)</f>
        <v>0</v>
      </c>
      <c r="L38" s="215" t="n">
        <f aca="false">SUM(L18:L37)</f>
        <v>0</v>
      </c>
      <c r="M38" s="212" t="n">
        <f aca="false">SUMIF(M18:M37,"✓",$L$18:$L$37)</f>
        <v>0</v>
      </c>
      <c r="N38" s="213" t="n">
        <f aca="false">SUMIF(N18:N37,"✓",$L$18:$L$37)</f>
        <v>0</v>
      </c>
      <c r="O38" s="216" t="n">
        <f aca="false">SUM(O18:O37)</f>
        <v>0</v>
      </c>
      <c r="P38" s="217"/>
      <c r="Q38" s="207"/>
      <c r="R38" s="207"/>
      <c r="S38" s="207"/>
      <c r="T38" s="218"/>
      <c r="U38" s="218"/>
      <c r="V38" s="218"/>
      <c r="W38" s="218"/>
      <c r="X38" s="218"/>
      <c r="Y38" s="219"/>
      <c r="Z38" s="220"/>
      <c r="AA38" s="220"/>
      <c r="AB38" s="221"/>
      <c r="AE38" s="223"/>
      <c r="AF38" s="224"/>
      <c r="AG38" s="224"/>
      <c r="AH38" s="224"/>
      <c r="AI38" s="224"/>
    </row>
    <row r="40" customFormat="false" ht="24" hidden="false" customHeight="true" outlineLevel="0" collapsed="false">
      <c r="D40" s="225" t="s">
        <v>93</v>
      </c>
      <c r="E40" s="41"/>
      <c r="F40" s="225" t="s">
        <v>93</v>
      </c>
      <c r="K40" s="42"/>
      <c r="O40" s="42"/>
      <c r="P40" s="42"/>
      <c r="Q40" s="42"/>
      <c r="R40" s="42"/>
      <c r="S40" s="42"/>
      <c r="AG40" s="42"/>
      <c r="AH40" s="42"/>
      <c r="AI40" s="42"/>
    </row>
    <row r="41" customFormat="false" ht="63" hidden="false" customHeight="true" outlineLevel="0" collapsed="false">
      <c r="C41" s="226" t="s">
        <v>94</v>
      </c>
      <c r="D41" s="227" t="n">
        <f aca="false">IF(C43&lt;=C45,C43,DATE(2025,2,28))</f>
        <v>7</v>
      </c>
      <c r="E41" s="228" t="s">
        <v>32</v>
      </c>
      <c r="F41" s="229" t="n">
        <f aca="false">IF(C44&lt;=C45,C44,DATE(2025,2,28))</f>
        <v>35</v>
      </c>
      <c r="G41" s="229"/>
      <c r="H41" s="230"/>
    </row>
    <row r="43" customFormat="false" ht="15.75" hidden="true" customHeight="false" outlineLevel="0" collapsed="false">
      <c r="C43" s="231" t="n">
        <f aca="false">I12+7</f>
        <v>7</v>
      </c>
      <c r="D43" s="232" t="s">
        <v>95</v>
      </c>
      <c r="E43" s="233"/>
      <c r="G43" s="234"/>
    </row>
    <row r="44" customFormat="false" ht="15.75" hidden="true" customHeight="false" outlineLevel="0" collapsed="false">
      <c r="C44" s="234" t="n">
        <f aca="false">I12+35</f>
        <v>35</v>
      </c>
      <c r="D44" s="232" t="s">
        <v>96</v>
      </c>
      <c r="G44" s="234"/>
    </row>
    <row r="45" customFormat="false" ht="15.75" hidden="true" customHeight="false" outlineLevel="0" collapsed="false">
      <c r="C45" s="234" t="n">
        <v>46081</v>
      </c>
      <c r="D45" s="232" t="s">
        <v>97</v>
      </c>
    </row>
    <row r="46" customFormat="false" ht="15.75" hidden="true" customHeight="false" outlineLevel="0" collapsed="false">
      <c r="C46" s="234" t="n">
        <f aca="false">I12</f>
        <v>0</v>
      </c>
      <c r="D46" s="232" t="s">
        <v>98</v>
      </c>
    </row>
    <row r="47" customFormat="false" ht="15.75" hidden="true" customHeight="false" outlineLevel="0" collapsed="false">
      <c r="C47" s="234" t="n">
        <f aca="false">M12</f>
        <v>0</v>
      </c>
      <c r="D47" s="232" t="s">
        <v>99</v>
      </c>
    </row>
    <row r="48" customFormat="false" ht="15.75" hidden="true" customHeight="false" outlineLevel="0" collapsed="false">
      <c r="C48" s="234" t="n">
        <f aca="false">M12+14</f>
        <v>14</v>
      </c>
      <c r="D48" s="41" t="s">
        <v>100</v>
      </c>
    </row>
  </sheetData>
  <sheetProtection algorithmName="SHA-512" hashValue="qAqM89n6CfPX7VjVs6TjP/5DtU7DF1tyuyk0S248glmIFHRL1PwtBJ2cw7hrDIkbGXcq8Fbrmn74EjRh+HfbiQ==" saltValue="MqT101pnNXd7viMbOzfdEQ==" spinCount="100000" sheet="true" objects="true" scenarios="true"/>
  <mergeCells count="49">
    <mergeCell ref="B3:G3"/>
    <mergeCell ref="H8:I8"/>
    <mergeCell ref="H10:K10"/>
    <mergeCell ref="L10:O10"/>
    <mergeCell ref="B12:G12"/>
    <mergeCell ref="I12:K12"/>
    <mergeCell ref="M12:O12"/>
    <mergeCell ref="P12:X12"/>
    <mergeCell ref="I13:K13"/>
    <mergeCell ref="B14:B16"/>
    <mergeCell ref="C14:C16"/>
    <mergeCell ref="D14:D16"/>
    <mergeCell ref="E14:E16"/>
    <mergeCell ref="F14:F16"/>
    <mergeCell ref="G14:G16"/>
    <mergeCell ref="H14:J14"/>
    <mergeCell ref="K14:K16"/>
    <mergeCell ref="L14:N14"/>
    <mergeCell ref="O14:O16"/>
    <mergeCell ref="P14:P16"/>
    <mergeCell ref="Q14:S14"/>
    <mergeCell ref="T14:X14"/>
    <mergeCell ref="Y14:Y15"/>
    <mergeCell ref="Z14:Z15"/>
    <mergeCell ref="AA14:AA15"/>
    <mergeCell ref="AB14:AI14"/>
    <mergeCell ref="AJ14:AJ16"/>
    <mergeCell ref="AK14:AK16"/>
    <mergeCell ref="H15:H16"/>
    <mergeCell ref="I15:I16"/>
    <mergeCell ref="J15:J16"/>
    <mergeCell ref="L15:L16"/>
    <mergeCell ref="M15:M16"/>
    <mergeCell ref="N15:N16"/>
    <mergeCell ref="Q15:Q16"/>
    <mergeCell ref="R15:R16"/>
    <mergeCell ref="S15:S16"/>
    <mergeCell ref="T15:T16"/>
    <mergeCell ref="U15:U16"/>
    <mergeCell ref="V15:V16"/>
    <mergeCell ref="W15:W16"/>
    <mergeCell ref="X15:X16"/>
    <mergeCell ref="AB15:AB16"/>
    <mergeCell ref="AC15:AC16"/>
    <mergeCell ref="AD15:AD16"/>
    <mergeCell ref="AE15:AE16"/>
    <mergeCell ref="AF15:AF16"/>
    <mergeCell ref="AG15:AG16"/>
    <mergeCell ref="F41:G41"/>
  </mergeCells>
  <conditionalFormatting sqref="C18:C37">
    <cfRule type="expression" priority="2" aboveAverage="0" equalAverage="0" bottom="0" percent="0" rank="0" text="" dxfId="13">
      <formula>$C18=""</formula>
    </cfRule>
  </conditionalFormatting>
  <conditionalFormatting sqref="D18:D37">
    <cfRule type="expression" priority="3" aboveAverage="0" equalAverage="0" bottom="0" percent="0" rank="0" text="" dxfId="14">
      <formula>$D18=""</formula>
    </cfRule>
  </conditionalFormatting>
  <conditionalFormatting sqref="E18:E37">
    <cfRule type="expression" priority="4" aboveAverage="0" equalAverage="0" bottom="0" percent="0" rank="0" text="" dxfId="15">
      <formula>$E18=""</formula>
    </cfRule>
  </conditionalFormatting>
  <conditionalFormatting sqref="F18:F37">
    <cfRule type="expression" priority="5" aboveAverage="0" equalAverage="0" bottom="0" percent="0" rank="0" text="" dxfId="16">
      <formula>$F18&gt;MIN($F$18:$F$37)+28</formula>
    </cfRule>
    <cfRule type="expression" priority="6" aboveAverage="0" equalAverage="0" bottom="0" percent="0" rank="0" text="" dxfId="17">
      <formula>$F18=""</formula>
    </cfRule>
  </conditionalFormatting>
  <conditionalFormatting sqref="G18:G37">
    <cfRule type="expression" priority="7" aboveAverage="0" equalAverage="0" bottom="0" percent="0" rank="0" text="" dxfId="18">
      <formula>$G18=""</formula>
    </cfRule>
  </conditionalFormatting>
  <conditionalFormatting sqref="H18:H37">
    <cfRule type="expression" priority="8" aboveAverage="0" equalAverage="0" bottom="0" percent="0" rank="0" text="" dxfId="19">
      <formula>$H18=""</formula>
    </cfRule>
  </conditionalFormatting>
  <conditionalFormatting sqref="I11">
    <cfRule type="cellIs" priority="9" operator="greaterThan" aboveAverage="0" equalAverage="0" bottom="0" percent="0" rank="0" text="" dxfId="20">
      <formula>$K$11</formula>
    </cfRule>
  </conditionalFormatting>
  <conditionalFormatting sqref="I18:I37">
    <cfRule type="expression" priority="10" aboveAverage="0" equalAverage="0" bottom="0" percent="0" rank="0" text="" dxfId="21">
      <formula>$I18=""</formula>
    </cfRule>
  </conditionalFormatting>
  <conditionalFormatting sqref="I12:K12">
    <cfRule type="expression" priority="11" aboveAverage="0" equalAverage="0" bottom="0" percent="0" rank="0" text="" dxfId="22">
      <formula>$I$12=""</formula>
    </cfRule>
  </conditionalFormatting>
  <conditionalFormatting sqref="J18:J37">
    <cfRule type="expression" priority="12" aboveAverage="0" equalAverage="0" bottom="0" percent="0" rank="0" text="" dxfId="23">
      <formula>$J18=""</formula>
    </cfRule>
  </conditionalFormatting>
  <conditionalFormatting sqref="L18:L37">
    <cfRule type="expression" priority="13" aboveAverage="0" equalAverage="0" bottom="0" percent="0" rank="0" text="" dxfId="24">
      <formula>$L18=""</formula>
    </cfRule>
  </conditionalFormatting>
  <conditionalFormatting sqref="M18:M37">
    <cfRule type="expression" priority="14" aboveAverage="0" equalAverage="0" bottom="0" percent="0" rank="0" text="" dxfId="25">
      <formula>$M18=""</formula>
    </cfRule>
  </conditionalFormatting>
  <conditionalFormatting sqref="M12:O13">
    <cfRule type="expression" priority="15" aboveAverage="0" equalAverage="0" bottom="0" percent="0" rank="0" text="" dxfId="26">
      <formula>$M$12=""</formula>
    </cfRule>
  </conditionalFormatting>
  <conditionalFormatting sqref="N18:N37">
    <cfRule type="expression" priority="16" aboveAverage="0" equalAverage="0" bottom="0" percent="0" rank="0" text="" dxfId="27">
      <formula>$N18=""</formula>
    </cfRule>
  </conditionalFormatting>
  <conditionalFormatting sqref="P18:P37">
    <cfRule type="expression" priority="17" aboveAverage="0" equalAverage="0" bottom="0" percent="0" rank="0" text="" dxfId="28">
      <formula>$P18=""</formula>
    </cfRule>
  </conditionalFormatting>
  <conditionalFormatting sqref="Q18:X37">
    <cfRule type="expression" priority="18" aboveAverage="0" equalAverage="0" bottom="0" percent="0" rank="0" text="" dxfId="29">
      <formula>Q18=""</formula>
    </cfRule>
  </conditionalFormatting>
  <conditionalFormatting sqref="Y18:Y37">
    <cfRule type="expression" priority="19" aboveAverage="0" equalAverage="0" bottom="0" percent="0" rank="0" text="" dxfId="30">
      <formula>$Y18=""</formula>
    </cfRule>
  </conditionalFormatting>
  <conditionalFormatting sqref="Z18:Z37">
    <cfRule type="expression" priority="20" aboveAverage="0" equalAverage="0" bottom="0" percent="0" rank="0" text="" dxfId="31">
      <formula>$Z18=""</formula>
    </cfRule>
  </conditionalFormatting>
  <conditionalFormatting sqref="AA18:AA37">
    <cfRule type="expression" priority="21" aboveAverage="0" equalAverage="0" bottom="0" percent="0" rank="0" text="" dxfId="32">
      <formula>$AA18=""</formula>
    </cfRule>
  </conditionalFormatting>
  <conditionalFormatting sqref="AB18:AB37">
    <cfRule type="expression" priority="22" aboveAverage="0" equalAverage="0" bottom="0" percent="0" rank="0" text="" dxfId="33">
      <formula>$AB18=""</formula>
    </cfRule>
  </conditionalFormatting>
  <conditionalFormatting sqref="AC17:AC37">
    <cfRule type="expression" priority="23" aboveAverage="0" equalAverage="0" bottom="0" percent="0" rank="0" text="" dxfId="34">
      <formula>$AC17=""</formula>
    </cfRule>
  </conditionalFormatting>
  <conditionalFormatting sqref="AD18:AD37">
    <cfRule type="expression" priority="24" aboveAverage="0" equalAverage="0" bottom="0" percent="0" rank="0" text="" dxfId="35">
      <formula>$AD18=""</formula>
    </cfRule>
  </conditionalFormatting>
  <conditionalFormatting sqref="AE18">
    <cfRule type="expression" priority="25" aboveAverage="0" equalAverage="0" bottom="0" percent="0" rank="0" text="" dxfId="36">
      <formula>$AE$18=""</formula>
    </cfRule>
  </conditionalFormatting>
  <conditionalFormatting sqref="AE19:AE37">
    <cfRule type="expression" priority="26" aboveAverage="0" equalAverage="0" bottom="0" percent="0" rank="0" text="" dxfId="37">
      <formula>$AE19=""</formula>
    </cfRule>
  </conditionalFormatting>
  <conditionalFormatting sqref="AJ18:AJ37">
    <cfRule type="expression" priority="27" aboveAverage="0" equalAverage="0" bottom="0" percent="0" rank="0" text="" dxfId="38">
      <formula>$AJ18=""</formula>
    </cfRule>
  </conditionalFormatting>
  <dataValidations count="18">
    <dataValidation allowBlank="true" error="下記条件を満たす必要があります。&#10;基本条件のみ希望の場合：福島県の観光施設へ２カ所訪問&#10;加算条件を希望の場合：福島県の観光施設へ５カ所訪問" errorStyle="stop" errorTitle="訪問施設数を確認してください。" operator="between" showDropDown="false" showErrorMessage="true" showInputMessage="true" sqref="AE18:AE37" type="whole">
      <formula1>2</formula1>
      <formula2>5</formula2>
    </dataValidation>
    <dataValidation allowBlank="true" errorStyle="stop" operator="between" showDropDown="false" showErrorMessage="true" showInputMessage="true" sqref="AE17" type="whole">
      <formula1>2</formula1>
      <formula2>5</formula2>
    </dataValidation>
    <dataValidation allowBlank="true" error="The number of applicants must be between 4 to 200  people per tour." errorStyle="warning" errorTitle="人数を確認してください。" operator="between" showDropDown="false" showErrorMessage="true" showInputMessage="true" sqref="L17" type="whole">
      <formula1>4</formula1>
      <formula2>200</formula2>
    </dataValidation>
    <dataValidation allowBlank="true" error="申請できる人数は、1ツアー10名以上80名以下です。" errorStyle="stop" errorTitle="人数を確認してください。" operator="between" showDropDown="false" showErrorMessage="true" showInputMessage="true" sqref="AB18:AB37" type="whole">
      <formula1>10</formula1>
      <formula2>80</formula2>
    </dataValidation>
    <dataValidation allowBlank="true" error="「申請書」は、旅行開始14日前までに提出する必要があります。" errorStyle="stop" errorTitle="提出日を確認してください。" operator="lessThan" showDropDown="false" showErrorMessage="true" showInputMessage="true" sqref="Y17" type="whole">
      <formula1>F17-14</formula1>
      <formula2>0</formula2>
    </dataValidation>
    <dataValidation allowBlank="true" errorStyle="stop" operator="between" showDropDown="false" showErrorMessage="true" showInputMessage="true" sqref="G18:G37" type="custom">
      <formula1>G18&gt;F18</formula1>
      <formula2>0</formula2>
    </dataValidation>
    <dataValidation allowBlank="true" error="「実績報告書兼請求書」は、旅行終了30日以内に提出する必要があります。" errorStyle="stop" errorTitle="日付を確認してください。" operator="lessThanOrEqual" showDropDown="false" showErrorMessage="true" showInputMessage="true" sqref="AA17:AA37" type="date">
      <formula1>$G17+30</formula1>
      <formula2>0</formula2>
    </dataValidation>
    <dataValidation allowBlank="true" error="「変更（中止）承認申請書」は、旅行開始前日までに提出する必要があります。" errorStyle="stop" errorTitle="日付を確認してください。" operator="lessThan" showDropDown="false" showErrorMessage="true" showInputMessage="true" sqref="Z17:Z37" type="date">
      <formula1>$F17</formula1>
      <formula2>0</formula2>
    </dataValidation>
    <dataValidation allowBlank="true" error="「申請書」は、旅行開始14日前までに提出する必要があります。" errorStyle="stop" errorTitle="提出日を確認してください。" operator="lessThan" showDropDown="false" showErrorMessage="true" showInputMessage="true" sqref="Y18:Y37" type="whole">
      <formula1>F18-13</formula1>
      <formula2>0</formula2>
    </dataValidation>
    <dataValidation allowBlank="true" error="The number of applicants must be between 4 to 200 people per tour." errorStyle="warning" errorTitle="人数を確認してください。" operator="between" showDropDown="false" showErrorMessage="true" showInputMessage="true" sqref="H17" type="whole">
      <formula1>4</formula1>
      <formula2>200</formula2>
    </dataValidation>
    <dataValidation allowBlank="true" errorStyle="stop" operator="between" showDropDown="false" showErrorMessage="true" showInputMessage="true" sqref="F18:F37" type="date">
      <formula1>45789</formula1>
      <formula2>46078</formula2>
    </dataValidation>
    <dataValidation allowBlank="true" error="The number of applicants must be between 4 to 200&#10; people per tour." errorStyle="stop" errorTitle="人数を確認してください。" operator="between" showDropDown="false" showErrorMessage="true" showInputMessage="true" sqref="H18:H37" type="whole">
      <formula1>4</formula1>
      <formula2>200</formula2>
    </dataValidation>
    <dataValidation allowBlank="true" error="The number of applicants must be between 4 to 200  people per tour." errorStyle="stop" errorTitle="人数を確認してください。" operator="between" showDropDown="false" showErrorMessage="true" showInputMessage="true" sqref="L18:L37" type="whole">
      <formula1>4</formula1>
      <formula2>200</formula2>
    </dataValidation>
    <dataValidation allowBlank="true" errorStyle="stop" operator="between" showDropDown="false" showErrorMessage="true" showInputMessage="true" sqref="E17:E37" type="list">
      <formula1>プルダウン用リスト!$B$3:$B$4</formula1>
      <formula2>0</formula2>
    </dataValidation>
    <dataValidation allowBlank="true" error="福島県へ１泊以上宿泊しなければなりません。&#10;また、補助対象日数は、最大２泊です。" errorStyle="stop" errorTitle="宿泊日数を確認してください。" operator="between" showDropDown="false" showErrorMessage="true" showInputMessage="true" sqref="AC17:AC37" type="list">
      <formula1>プルダウン用リスト!$E$4:$E$5</formula1>
      <formula2>0</formula2>
    </dataValidation>
    <dataValidation allowBlank="true" errorStyle="stop" operator="between" showDropDown="false" showErrorMessage="true" showInputMessage="true" sqref="I17:J37 M17:N37" type="list">
      <formula1>プルダウン用リスト!$D$3:$D$4</formula1>
      <formula2>0</formula2>
    </dataValidation>
    <dataValidation allowBlank="true" errorStyle="stop" operator="between" showDropDown="false" showErrorMessage="true" showInputMessage="true" sqref="P17:P37" type="list">
      <formula1>プルダウン用リスト!$C$3:$C$9</formula1>
      <formula2>0</formula2>
    </dataValidation>
    <dataValidation allowBlank="true" errorStyle="stop" operator="between" showDropDown="false" showErrorMessage="true" showInputMessage="true" sqref="AD17:AD37" type="list">
      <formula1>プルダウン用リスト!#ref!</formula1>
      <formula2>0</formula2>
    </dataValidation>
  </dataValidations>
  <printOptions headings="false" gridLines="false" gridLinesSet="true" horizontalCentered="true" verticalCentered="false"/>
  <pageMargins left="0.236111111111111" right="0.236111111111111" top="0.747916666666667" bottom="0.747916666666667" header="0.511811023622047" footer="0.511811023622047"/>
  <pageSetup paperSize="8" scale="100" fitToWidth="1" fitToHeight="0"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W67"/>
  <sheetViews>
    <sheetView showFormulas="false" showGridLines="false" showRowColHeaders="true" showZeros="true" rightToLeft="false" tabSelected="false" showOutlineSymbols="true" defaultGridColor="true" view="normal" topLeftCell="A1" colorId="64" zoomScale="100" zoomScaleNormal="100" zoomScalePageLayoutView="91" workbookViewId="0">
      <selection pane="topLeft" activeCell="K15" activeCellId="0" sqref="K15"/>
    </sheetView>
  </sheetViews>
  <sheetFormatPr defaultColWidth="8.7890625" defaultRowHeight="26.25" zeroHeight="false" outlineLevelRow="0" outlineLevelCol="0"/>
  <cols>
    <col collapsed="false" customWidth="true" hidden="false" outlineLevel="0" max="1" min="1" style="7" width="2.11"/>
    <col collapsed="false" customWidth="true" hidden="false" outlineLevel="0" max="2" min="2" style="7" width="1.11"/>
    <col collapsed="false" customWidth="true" hidden="false" outlineLevel="0" max="3" min="3" style="7" width="3.56"/>
    <col collapsed="false" customWidth="true" hidden="false" outlineLevel="0" max="4" min="4" style="7" width="2.55"/>
    <col collapsed="false" customWidth="true" hidden="false" outlineLevel="0" max="5" min="5" style="7" width="5.67"/>
    <col collapsed="false" customWidth="true" hidden="false" outlineLevel="0" max="6" min="6" style="7" width="4.44"/>
    <col collapsed="false" customWidth="true" hidden="false" outlineLevel="0" max="7" min="7" style="7" width="5.78"/>
    <col collapsed="false" customWidth="true" hidden="false" outlineLevel="0" max="8" min="8" style="7" width="4.11"/>
    <col collapsed="false" customWidth="true" hidden="false" outlineLevel="0" max="9" min="9" style="7" width="5.67"/>
    <col collapsed="false" customWidth="true" hidden="false" outlineLevel="0" max="10" min="10" style="7" width="0.89"/>
    <col collapsed="false" customWidth="true" hidden="false" outlineLevel="0" max="11" min="11" style="7" width="3.67"/>
    <col collapsed="false" customWidth="true" hidden="false" outlineLevel="0" max="12" min="12" style="7" width="2.11"/>
    <col collapsed="false" customWidth="true" hidden="false" outlineLevel="0" max="13" min="13" style="7" width="2.21"/>
    <col collapsed="false" customWidth="true" hidden="false" outlineLevel="0" max="14" min="14" style="7" width="1.33"/>
    <col collapsed="false" customWidth="true" hidden="false" outlineLevel="0" max="15" min="15" style="7" width="6.44"/>
    <col collapsed="false" customWidth="true" hidden="false" outlineLevel="0" max="17" min="16" style="7" width="3.56"/>
    <col collapsed="false" customWidth="true" hidden="false" outlineLevel="0" max="18" min="18" style="7" width="5.45"/>
    <col collapsed="false" customWidth="true" hidden="false" outlineLevel="0" max="19" min="19" style="7" width="9.89"/>
    <col collapsed="false" customWidth="true" hidden="false" outlineLevel="0" max="20" min="20" style="7" width="16.89"/>
    <col collapsed="false" customWidth="true" hidden="false" outlineLevel="0" max="21" min="21" style="7" width="3.33"/>
    <col collapsed="false" customWidth="true" hidden="false" outlineLevel="0" max="22" min="22" style="235" width="2.78"/>
    <col collapsed="false" customWidth="true" hidden="false" outlineLevel="0" max="40" min="23" style="7" width="2.78"/>
    <col collapsed="false" customWidth="false" hidden="false" outlineLevel="0" max="42" min="41" style="7" width="8.78"/>
    <col collapsed="false" customWidth="true" hidden="false" outlineLevel="0" max="43" min="43" style="7" width="19.89"/>
    <col collapsed="false" customWidth="false" hidden="false" outlineLevel="0" max="1024" min="44" style="7" width="8.78"/>
  </cols>
  <sheetData>
    <row r="1" customFormat="false" ht="26.25" hidden="false" customHeight="false" outlineLevel="0" collapsed="false">
      <c r="A1" s="236"/>
      <c r="B1" s="237" t="s">
        <v>101</v>
      </c>
      <c r="C1" s="237"/>
      <c r="D1" s="237"/>
      <c r="E1" s="237"/>
      <c r="F1" s="237"/>
      <c r="G1" s="237"/>
      <c r="H1" s="237"/>
      <c r="I1" s="237"/>
      <c r="J1" s="237"/>
      <c r="K1" s="237"/>
      <c r="L1" s="237"/>
      <c r="M1" s="237"/>
      <c r="N1" s="237"/>
      <c r="O1" s="237"/>
      <c r="P1" s="237"/>
      <c r="Q1" s="237"/>
      <c r="R1" s="237"/>
      <c r="S1" s="237"/>
      <c r="T1" s="237"/>
      <c r="U1" s="238"/>
      <c r="V1" s="239"/>
      <c r="W1" s="240"/>
      <c r="X1" s="241"/>
      <c r="Y1" s="241"/>
      <c r="Z1" s="241"/>
      <c r="AA1" s="241"/>
      <c r="AB1" s="241"/>
      <c r="AC1" s="241"/>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row>
    <row r="2" customFormat="false" ht="21" hidden="false" customHeight="true" outlineLevel="0" collapsed="false">
      <c r="A2" s="236"/>
      <c r="B2" s="242" t="s">
        <v>102</v>
      </c>
      <c r="C2" s="236"/>
      <c r="D2" s="236"/>
      <c r="E2" s="222"/>
      <c r="F2" s="222"/>
      <c r="G2" s="222"/>
      <c r="H2" s="222"/>
      <c r="I2" s="222"/>
      <c r="J2" s="222"/>
      <c r="K2" s="222"/>
      <c r="L2" s="222"/>
      <c r="N2" s="243"/>
      <c r="P2" s="244" t="n">
        <f aca="false">'Sheet B | Tour Details &amp; Info'!I12</f>
        <v>0</v>
      </c>
      <c r="Q2" s="244"/>
      <c r="R2" s="244"/>
      <c r="S2" s="244"/>
      <c r="T2" s="244"/>
      <c r="U2" s="245"/>
      <c r="V2" s="239" t="str">
        <f aca="false">IF(OR(P2="",P2=0),"Please complete Application Submission Date in 'Sheet B | Tour Details &amp; Info'","")</f>
        <v>Please complete Application Submission Date in 'Sheet B | Tour Details &amp; Info'</v>
      </c>
      <c r="W2" s="241"/>
      <c r="X2" s="246"/>
      <c r="Y2" s="246"/>
      <c r="Z2" s="241"/>
      <c r="AA2" s="241"/>
      <c r="AB2" s="241"/>
      <c r="AC2" s="241"/>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c r="BT2" s="240"/>
      <c r="BU2" s="240"/>
      <c r="BV2" s="240"/>
      <c r="BW2" s="240"/>
    </row>
    <row r="3" customFormat="false" ht="5.25" hidden="false" customHeight="true" outlineLevel="0" collapsed="false">
      <c r="A3" s="236"/>
      <c r="B3" s="236"/>
      <c r="C3" s="236"/>
      <c r="D3" s="236"/>
      <c r="E3" s="222"/>
      <c r="F3" s="222"/>
      <c r="G3" s="222"/>
      <c r="H3" s="222"/>
      <c r="I3" s="222"/>
      <c r="J3" s="222"/>
      <c r="K3" s="222"/>
      <c r="L3" s="222"/>
      <c r="N3" s="243"/>
      <c r="P3" s="247"/>
      <c r="Q3" s="247"/>
      <c r="R3" s="247"/>
      <c r="S3" s="247"/>
      <c r="T3" s="247"/>
      <c r="U3" s="245"/>
      <c r="V3" s="239"/>
      <c r="W3" s="241"/>
      <c r="X3" s="246"/>
      <c r="Y3" s="246"/>
      <c r="Z3" s="241"/>
      <c r="AA3" s="241"/>
      <c r="AB3" s="241"/>
      <c r="AC3" s="241"/>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240"/>
      <c r="BL3" s="240"/>
      <c r="BM3" s="240"/>
      <c r="BN3" s="240"/>
      <c r="BO3" s="240"/>
      <c r="BP3" s="240"/>
      <c r="BQ3" s="240"/>
      <c r="BR3" s="240"/>
      <c r="BS3" s="240"/>
      <c r="BT3" s="240"/>
      <c r="BU3" s="240"/>
      <c r="BV3" s="240"/>
      <c r="BW3" s="240"/>
    </row>
    <row r="4" customFormat="false" ht="15.75" hidden="false" customHeight="true" outlineLevel="0" collapsed="false">
      <c r="A4" s="236"/>
      <c r="B4" s="236"/>
      <c r="C4" s="236"/>
      <c r="D4" s="236"/>
      <c r="E4" s="222"/>
      <c r="F4" s="222"/>
      <c r="G4" s="222"/>
      <c r="H4" s="222"/>
      <c r="I4" s="222"/>
      <c r="J4" s="222"/>
      <c r="K4" s="222"/>
      <c r="L4" s="222"/>
      <c r="N4" s="248"/>
      <c r="O4" s="249"/>
      <c r="P4" s="249"/>
      <c r="Q4" s="249"/>
      <c r="R4" s="249"/>
      <c r="S4" s="249"/>
      <c r="T4" s="249"/>
      <c r="U4" s="250"/>
      <c r="V4" s="239"/>
      <c r="W4" s="241"/>
      <c r="X4" s="251"/>
      <c r="Y4" s="251"/>
      <c r="Z4" s="241"/>
      <c r="AA4" s="241"/>
      <c r="AB4" s="241"/>
      <c r="AC4" s="241"/>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0"/>
      <c r="BL4" s="240"/>
      <c r="BM4" s="240"/>
      <c r="BN4" s="240"/>
      <c r="BO4" s="240"/>
      <c r="BP4" s="240"/>
      <c r="BQ4" s="240"/>
      <c r="BR4" s="240"/>
      <c r="BS4" s="240"/>
      <c r="BT4" s="240"/>
      <c r="BU4" s="240"/>
      <c r="BV4" s="240"/>
      <c r="BW4" s="240"/>
    </row>
    <row r="5" customFormat="false" ht="15.75" hidden="false" customHeight="true" outlineLevel="0" collapsed="false">
      <c r="A5" s="252"/>
      <c r="B5" s="252"/>
      <c r="C5" s="252"/>
      <c r="D5" s="252"/>
      <c r="E5" s="222"/>
      <c r="F5" s="222"/>
      <c r="G5" s="222"/>
      <c r="H5" s="222"/>
      <c r="I5" s="222"/>
      <c r="J5" s="222"/>
      <c r="K5" s="222"/>
      <c r="L5" s="222"/>
      <c r="M5" s="222"/>
      <c r="N5" s="222"/>
      <c r="O5" s="222"/>
      <c r="P5" s="222"/>
      <c r="Q5" s="222"/>
      <c r="R5" s="222"/>
      <c r="S5" s="222"/>
      <c r="T5" s="222"/>
      <c r="U5" s="253"/>
      <c r="V5" s="239"/>
      <c r="W5" s="241"/>
      <c r="X5" s="251"/>
      <c r="Y5" s="251"/>
      <c r="Z5" s="241"/>
      <c r="AA5" s="241"/>
      <c r="AB5" s="241"/>
      <c r="AC5" s="241"/>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row>
    <row r="6" customFormat="false" ht="15.75" hidden="false" customHeight="true" outlineLevel="0" collapsed="false">
      <c r="A6" s="252"/>
      <c r="B6" s="254" t="s">
        <v>103</v>
      </c>
      <c r="D6" s="252"/>
      <c r="E6" s="222"/>
      <c r="F6" s="222"/>
      <c r="G6" s="222"/>
      <c r="H6" s="222"/>
      <c r="I6" s="222"/>
      <c r="J6" s="222"/>
      <c r="K6" s="222"/>
      <c r="L6" s="222"/>
      <c r="M6" s="222"/>
      <c r="N6" s="222"/>
      <c r="O6" s="222"/>
      <c r="P6" s="222"/>
      <c r="Q6" s="222"/>
      <c r="R6" s="222"/>
      <c r="S6" s="222"/>
      <c r="T6" s="222"/>
      <c r="U6" s="253"/>
      <c r="V6" s="239"/>
      <c r="W6" s="241"/>
      <c r="X6" s="251"/>
      <c r="Y6" s="251"/>
      <c r="Z6" s="241"/>
      <c r="AA6" s="241"/>
      <c r="AB6" s="241"/>
      <c r="AC6" s="241"/>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c r="BH6" s="240"/>
      <c r="BI6" s="240"/>
      <c r="BJ6" s="240"/>
      <c r="BK6" s="240"/>
      <c r="BL6" s="240"/>
      <c r="BM6" s="240"/>
      <c r="BN6" s="240"/>
      <c r="BO6" s="240"/>
      <c r="BP6" s="240"/>
      <c r="BQ6" s="240"/>
      <c r="BR6" s="240"/>
      <c r="BS6" s="240"/>
      <c r="BT6" s="240"/>
      <c r="BU6" s="240"/>
      <c r="BV6" s="240"/>
      <c r="BW6" s="240"/>
    </row>
    <row r="7" s="17" customFormat="true" ht="16.5" hidden="false" customHeight="true" outlineLevel="0" collapsed="false">
      <c r="A7" s="255"/>
      <c r="B7" s="256" t="s">
        <v>104</v>
      </c>
      <c r="C7" s="257"/>
      <c r="D7" s="257"/>
      <c r="E7" s="257"/>
      <c r="F7" s="257"/>
      <c r="G7" s="257"/>
      <c r="H7" s="258"/>
      <c r="I7" s="258"/>
      <c r="J7" s="259"/>
      <c r="K7" s="259"/>
      <c r="L7" s="259"/>
      <c r="M7" s="259"/>
      <c r="N7" s="259"/>
      <c r="O7" s="259"/>
      <c r="P7" s="259"/>
      <c r="Q7" s="259"/>
      <c r="R7" s="259"/>
      <c r="S7" s="259"/>
      <c r="T7" s="259"/>
      <c r="U7" s="260"/>
      <c r="V7" s="261"/>
      <c r="W7" s="262"/>
      <c r="X7" s="263"/>
      <c r="Y7" s="263"/>
      <c r="Z7" s="262"/>
      <c r="AA7" s="262"/>
      <c r="AB7" s="262"/>
      <c r="AC7" s="262"/>
      <c r="AD7" s="264"/>
      <c r="AE7" s="264"/>
      <c r="AF7" s="264"/>
      <c r="AG7" s="264"/>
      <c r="AH7" s="265"/>
      <c r="AI7" s="264"/>
      <c r="AJ7" s="264"/>
      <c r="AK7" s="264"/>
      <c r="AL7" s="264"/>
      <c r="AM7" s="264"/>
      <c r="AN7" s="264"/>
      <c r="AO7" s="264"/>
      <c r="AP7" s="264"/>
      <c r="AQ7" s="264"/>
      <c r="AR7" s="264"/>
      <c r="AS7" s="264"/>
      <c r="AT7" s="264"/>
      <c r="AU7" s="264"/>
      <c r="AV7" s="264"/>
      <c r="AW7" s="264"/>
      <c r="AX7" s="264"/>
      <c r="AY7" s="264"/>
      <c r="AZ7" s="264"/>
      <c r="BA7" s="264"/>
      <c r="BB7" s="264"/>
      <c r="BC7" s="264"/>
      <c r="BD7" s="264"/>
      <c r="BE7" s="264"/>
      <c r="BF7" s="264"/>
      <c r="BG7" s="264"/>
      <c r="BH7" s="264"/>
      <c r="BI7" s="264"/>
      <c r="BJ7" s="264"/>
      <c r="BK7" s="264"/>
      <c r="BL7" s="264"/>
      <c r="BM7" s="264"/>
      <c r="BN7" s="264"/>
      <c r="BO7" s="264"/>
      <c r="BP7" s="264"/>
      <c r="BQ7" s="264"/>
      <c r="BR7" s="264"/>
      <c r="BS7" s="264"/>
      <c r="BT7" s="264"/>
      <c r="BU7" s="264"/>
      <c r="BV7" s="264"/>
      <c r="BW7" s="264"/>
    </row>
    <row r="8" customFormat="false" ht="23.25" hidden="false" customHeight="true" outlineLevel="0" collapsed="false">
      <c r="A8" s="266"/>
      <c r="B8" s="267"/>
      <c r="C8" s="268"/>
      <c r="D8" s="268"/>
      <c r="E8" s="268"/>
      <c r="F8" s="268"/>
      <c r="G8" s="268"/>
      <c r="H8" s="269"/>
      <c r="I8" s="269"/>
      <c r="J8" s="222"/>
      <c r="K8" s="222"/>
      <c r="L8" s="222"/>
      <c r="M8" s="222"/>
      <c r="N8" s="222"/>
      <c r="O8" s="222"/>
      <c r="P8" s="222"/>
      <c r="Q8" s="222"/>
      <c r="R8" s="222"/>
      <c r="S8" s="222"/>
      <c r="T8" s="222"/>
      <c r="U8" s="253"/>
      <c r="V8" s="270"/>
      <c r="W8" s="241"/>
      <c r="X8" s="251"/>
      <c r="Y8" s="251"/>
      <c r="Z8" s="241"/>
      <c r="AA8" s="241"/>
      <c r="AB8" s="241"/>
      <c r="AC8" s="241"/>
      <c r="AD8" s="240"/>
      <c r="AE8" s="240"/>
      <c r="AF8" s="240"/>
      <c r="AG8" s="240"/>
      <c r="AH8" s="271"/>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c r="BV8" s="240"/>
      <c r="BW8" s="240"/>
    </row>
    <row r="9" customFormat="false" ht="29.25" hidden="false" customHeight="true" outlineLevel="0" collapsed="false">
      <c r="A9" s="272" t="s">
        <v>105</v>
      </c>
      <c r="B9" s="272"/>
      <c r="C9" s="272"/>
      <c r="D9" s="272"/>
      <c r="E9" s="272"/>
      <c r="F9" s="272"/>
      <c r="G9" s="272"/>
      <c r="H9" s="272"/>
      <c r="I9" s="272"/>
      <c r="J9" s="272"/>
      <c r="K9" s="272"/>
      <c r="L9" s="272"/>
      <c r="M9" s="272"/>
      <c r="N9" s="272"/>
      <c r="O9" s="272"/>
      <c r="P9" s="272"/>
      <c r="Q9" s="272"/>
      <c r="R9" s="272"/>
      <c r="S9" s="272"/>
      <c r="T9" s="272"/>
      <c r="U9" s="253"/>
      <c r="V9" s="270"/>
      <c r="W9" s="241"/>
      <c r="X9" s="251"/>
      <c r="Y9" s="251"/>
      <c r="Z9" s="241"/>
      <c r="AA9" s="241"/>
      <c r="AB9" s="241"/>
      <c r="AC9" s="241"/>
      <c r="AD9" s="240"/>
      <c r="AE9" s="240"/>
      <c r="AF9" s="240"/>
      <c r="AG9" s="240"/>
      <c r="AH9" s="271"/>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240"/>
      <c r="BO9" s="240"/>
      <c r="BP9" s="240"/>
      <c r="BQ9" s="240"/>
      <c r="BR9" s="240"/>
      <c r="BS9" s="240"/>
      <c r="BT9" s="240"/>
      <c r="BU9" s="240"/>
      <c r="BV9" s="240"/>
      <c r="BW9" s="240"/>
    </row>
    <row r="10" customFormat="false" ht="14.25" hidden="false" customHeight="true" outlineLevel="0" collapsed="false">
      <c r="A10" s="273" t="s">
        <v>106</v>
      </c>
      <c r="B10" s="273"/>
      <c r="C10" s="273"/>
      <c r="D10" s="273"/>
      <c r="E10" s="273"/>
      <c r="F10" s="273"/>
      <c r="G10" s="273"/>
      <c r="H10" s="273"/>
      <c r="I10" s="273"/>
      <c r="J10" s="273"/>
      <c r="K10" s="273"/>
      <c r="L10" s="273"/>
      <c r="M10" s="273"/>
      <c r="N10" s="273"/>
      <c r="O10" s="273"/>
      <c r="P10" s="273"/>
      <c r="Q10" s="273"/>
      <c r="R10" s="273"/>
      <c r="S10" s="273"/>
      <c r="T10" s="273"/>
      <c r="U10" s="274"/>
      <c r="V10" s="239"/>
      <c r="W10" s="241"/>
      <c r="X10" s="241"/>
      <c r="Y10" s="241"/>
      <c r="Z10" s="241"/>
      <c r="AA10" s="241"/>
      <c r="AB10" s="241"/>
      <c r="AC10" s="241"/>
      <c r="AD10" s="240"/>
      <c r="AE10" s="240"/>
      <c r="AF10" s="240"/>
      <c r="AG10" s="275"/>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c r="BM10" s="240"/>
      <c r="BN10" s="240"/>
      <c r="BO10" s="240"/>
      <c r="BP10" s="240"/>
      <c r="BQ10" s="240"/>
      <c r="BR10" s="240"/>
      <c r="BS10" s="240"/>
      <c r="BT10" s="240"/>
      <c r="BU10" s="240"/>
      <c r="BV10" s="240"/>
      <c r="BW10" s="240"/>
    </row>
    <row r="11" customFormat="false" ht="8.25" hidden="false" customHeight="true" outlineLevel="0" collapsed="false">
      <c r="A11" s="206"/>
      <c r="B11" s="206"/>
      <c r="C11" s="206"/>
      <c r="D11" s="206"/>
      <c r="E11" s="206"/>
      <c r="F11" s="206"/>
      <c r="G11" s="206"/>
      <c r="H11" s="206"/>
      <c r="I11" s="206"/>
      <c r="J11" s="206"/>
      <c r="K11" s="206"/>
      <c r="L11" s="206"/>
      <c r="M11" s="206"/>
      <c r="N11" s="206"/>
      <c r="O11" s="206"/>
      <c r="P11" s="206"/>
      <c r="Q11" s="206"/>
      <c r="R11" s="206"/>
      <c r="S11" s="206"/>
      <c r="T11" s="206"/>
      <c r="U11" s="274"/>
      <c r="V11" s="239"/>
      <c r="W11" s="241"/>
      <c r="X11" s="241"/>
      <c r="Y11" s="241"/>
      <c r="Z11" s="241"/>
      <c r="AA11" s="241"/>
      <c r="AB11" s="241"/>
      <c r="AC11" s="241"/>
      <c r="AD11" s="240"/>
      <c r="AE11" s="240"/>
      <c r="AF11" s="240"/>
      <c r="AG11" s="275"/>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row>
    <row r="12" customFormat="false" ht="120" hidden="false" customHeight="true" outlineLevel="0" collapsed="false">
      <c r="A12" s="276" t="s">
        <v>107</v>
      </c>
      <c r="B12" s="276"/>
      <c r="C12" s="276"/>
      <c r="D12" s="276"/>
      <c r="E12" s="276"/>
      <c r="F12" s="276"/>
      <c r="G12" s="276"/>
      <c r="H12" s="276"/>
      <c r="I12" s="276"/>
      <c r="J12" s="276"/>
      <c r="K12" s="276"/>
      <c r="L12" s="276"/>
      <c r="M12" s="276"/>
      <c r="N12" s="276"/>
      <c r="O12" s="276"/>
      <c r="P12" s="276"/>
      <c r="Q12" s="276"/>
      <c r="R12" s="276"/>
      <c r="S12" s="276"/>
      <c r="T12" s="276"/>
      <c r="U12" s="277"/>
      <c r="V12" s="239"/>
      <c r="W12" s="241"/>
      <c r="X12" s="241"/>
      <c r="Y12" s="241"/>
      <c r="Z12" s="241"/>
      <c r="AA12" s="241"/>
      <c r="AB12" s="241"/>
      <c r="AC12" s="241"/>
      <c r="AD12" s="240"/>
      <c r="AE12" s="240"/>
      <c r="AF12" s="240"/>
      <c r="AG12" s="275"/>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row>
    <row r="13" customFormat="false" ht="22.5" hidden="false" customHeight="true" outlineLevel="0" collapsed="false">
      <c r="A13" s="278"/>
      <c r="B13" s="278"/>
      <c r="C13" s="278"/>
      <c r="D13" s="278"/>
      <c r="E13" s="278"/>
      <c r="F13" s="278"/>
      <c r="G13" s="278"/>
      <c r="H13" s="278"/>
      <c r="I13" s="278"/>
      <c r="J13" s="278"/>
      <c r="K13" s="278"/>
      <c r="L13" s="278"/>
      <c r="M13" s="278"/>
      <c r="N13" s="278"/>
      <c r="O13" s="278"/>
      <c r="P13" s="278"/>
      <c r="Q13" s="278"/>
      <c r="R13" s="278"/>
      <c r="S13" s="278"/>
      <c r="T13" s="278"/>
      <c r="U13" s="253"/>
      <c r="V13" s="239"/>
      <c r="W13" s="241"/>
      <c r="X13" s="241"/>
      <c r="Y13" s="241"/>
      <c r="Z13" s="241"/>
      <c r="AA13" s="241"/>
      <c r="AB13" s="241"/>
      <c r="AC13" s="241"/>
      <c r="AD13" s="240"/>
      <c r="AE13" s="240"/>
      <c r="AF13" s="240"/>
      <c r="AG13" s="275"/>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c r="BI13" s="240"/>
      <c r="BJ13" s="240"/>
      <c r="BK13" s="240"/>
      <c r="BL13" s="240"/>
      <c r="BM13" s="240"/>
      <c r="BN13" s="240"/>
      <c r="BO13" s="240"/>
      <c r="BP13" s="240"/>
      <c r="BQ13" s="240"/>
      <c r="BR13" s="240"/>
      <c r="BS13" s="240"/>
      <c r="BT13" s="240"/>
      <c r="BU13" s="240"/>
      <c r="BV13" s="240"/>
      <c r="BW13" s="240"/>
    </row>
    <row r="14" customFormat="false" ht="26.25" hidden="false" customHeight="false" outlineLevel="0" collapsed="false">
      <c r="A14" s="279" t="s">
        <v>108</v>
      </c>
      <c r="B14" s="279"/>
      <c r="C14" s="279"/>
      <c r="D14" s="279"/>
      <c r="E14" s="279"/>
      <c r="F14" s="279"/>
      <c r="G14" s="279"/>
      <c r="H14" s="279"/>
      <c r="I14" s="279"/>
      <c r="J14" s="279"/>
      <c r="K14" s="279"/>
      <c r="L14" s="280"/>
      <c r="M14" s="280"/>
      <c r="N14" s="280"/>
      <c r="O14" s="280"/>
      <c r="P14" s="280"/>
      <c r="Q14" s="280"/>
      <c r="R14" s="280"/>
      <c r="S14" s="280"/>
      <c r="T14" s="280"/>
      <c r="U14" s="253"/>
      <c r="V14" s="239"/>
      <c r="W14" s="241"/>
      <c r="X14" s="241"/>
      <c r="Y14" s="241"/>
      <c r="Z14" s="241"/>
      <c r="AA14" s="241"/>
      <c r="AB14" s="241"/>
      <c r="AC14" s="241"/>
      <c r="AD14" s="240"/>
      <c r="AE14" s="240"/>
      <c r="AF14" s="240"/>
      <c r="AG14" s="240"/>
      <c r="AH14" s="240"/>
      <c r="AI14" s="240"/>
      <c r="AJ14" s="240"/>
      <c r="AK14" s="240"/>
      <c r="AL14" s="240"/>
      <c r="AM14" s="240"/>
      <c r="AN14" s="240"/>
      <c r="AO14" s="240"/>
      <c r="AP14" s="240"/>
      <c r="AQ14" s="241"/>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240"/>
      <c r="BO14" s="240"/>
      <c r="BP14" s="240"/>
      <c r="BQ14" s="240"/>
      <c r="BR14" s="240"/>
      <c r="BS14" s="240"/>
      <c r="BT14" s="240"/>
      <c r="BU14" s="240"/>
      <c r="BV14" s="240"/>
      <c r="BW14" s="240"/>
    </row>
    <row r="15" customFormat="false" ht="45" hidden="false" customHeight="true" outlineLevel="0" collapsed="false">
      <c r="A15" s="281" t="s">
        <v>109</v>
      </c>
      <c r="B15" s="281"/>
      <c r="C15" s="281"/>
      <c r="D15" s="281"/>
      <c r="E15" s="281"/>
      <c r="F15" s="281"/>
      <c r="G15" s="281"/>
      <c r="H15" s="281"/>
      <c r="I15" s="281"/>
      <c r="J15" s="282"/>
      <c r="K15" s="283" t="n">
        <f aca="false">'Sheet A｜Applicant Info'!D7</f>
        <v>0</v>
      </c>
      <c r="L15" s="283"/>
      <c r="M15" s="283"/>
      <c r="N15" s="283"/>
      <c r="O15" s="283"/>
      <c r="P15" s="283"/>
      <c r="Q15" s="283"/>
      <c r="R15" s="283"/>
      <c r="S15" s="283"/>
      <c r="T15" s="283"/>
      <c r="U15" s="284"/>
      <c r="V15" s="239" t="str">
        <f aca="false">IF((K15=0),"Please complete 'Address of Applicant’s Company' in 'Sheet A | Applicant Info'","")</f>
        <v>Please complete 'Address of Applicant’s Company' in 'Sheet A | Applicant Info'</v>
      </c>
      <c r="W15" s="285"/>
      <c r="X15" s="241"/>
      <c r="Y15" s="241"/>
      <c r="Z15" s="241"/>
      <c r="AA15" s="241"/>
      <c r="AB15" s="241"/>
      <c r="AC15" s="240"/>
      <c r="AD15" s="240"/>
      <c r="AE15" s="240"/>
      <c r="AF15" s="240"/>
      <c r="AG15" s="275"/>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40"/>
      <c r="BI15" s="240"/>
      <c r="BJ15" s="240"/>
      <c r="BK15" s="240"/>
      <c r="BL15" s="240"/>
      <c r="BM15" s="240"/>
      <c r="BN15" s="240"/>
      <c r="BO15" s="240"/>
      <c r="BP15" s="240"/>
      <c r="BQ15" s="240"/>
      <c r="BR15" s="240"/>
      <c r="BS15" s="240"/>
      <c r="BT15" s="240"/>
      <c r="BU15" s="240"/>
      <c r="BV15" s="240"/>
      <c r="BW15" s="240"/>
    </row>
    <row r="16" customFormat="false" ht="45" hidden="false" customHeight="true" outlineLevel="0" collapsed="false">
      <c r="A16" s="286" t="s">
        <v>110</v>
      </c>
      <c r="B16" s="286"/>
      <c r="C16" s="286"/>
      <c r="D16" s="286"/>
      <c r="E16" s="286"/>
      <c r="F16" s="286"/>
      <c r="G16" s="286"/>
      <c r="H16" s="286"/>
      <c r="I16" s="286"/>
      <c r="J16" s="287"/>
      <c r="K16" s="283" t="n">
        <f aca="false">'Sheet A｜Applicant Info'!D5</f>
        <v>0</v>
      </c>
      <c r="L16" s="283"/>
      <c r="M16" s="283"/>
      <c r="N16" s="283"/>
      <c r="O16" s="283"/>
      <c r="P16" s="283"/>
      <c r="Q16" s="283"/>
      <c r="R16" s="283"/>
      <c r="S16" s="283"/>
      <c r="T16" s="283"/>
      <c r="U16" s="284"/>
      <c r="V16" s="239" t="str">
        <f aca="false">IF((K16=0),"Please complete ' Applicant’s Company Name' in 'Sheet A | Applicant Info'","")</f>
        <v>Please complete ' Applicant’s Company Name' in 'Sheet A | Applicant Info'</v>
      </c>
      <c r="W16" s="285"/>
      <c r="X16" s="241"/>
      <c r="Y16" s="241"/>
      <c r="Z16" s="241"/>
      <c r="AA16" s="241"/>
      <c r="AB16" s="241"/>
      <c r="AC16" s="241"/>
      <c r="AD16" s="240"/>
      <c r="AE16" s="240"/>
      <c r="AF16" s="240"/>
      <c r="AG16" s="275"/>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c r="BR16" s="240"/>
      <c r="BS16" s="240"/>
      <c r="BT16" s="240"/>
      <c r="BU16" s="240"/>
      <c r="BV16" s="240"/>
      <c r="BW16" s="240"/>
    </row>
    <row r="17" customFormat="false" ht="45" hidden="false" customHeight="true" outlineLevel="0" collapsed="false">
      <c r="A17" s="286" t="s">
        <v>111</v>
      </c>
      <c r="B17" s="286"/>
      <c r="C17" s="286"/>
      <c r="D17" s="286"/>
      <c r="E17" s="286"/>
      <c r="F17" s="286"/>
      <c r="G17" s="286"/>
      <c r="H17" s="286"/>
      <c r="I17" s="287"/>
      <c r="J17" s="287"/>
      <c r="K17" s="283" t="n">
        <f aca="false">'Sheet A｜Applicant Info'!D6</f>
        <v>0</v>
      </c>
      <c r="L17" s="283"/>
      <c r="M17" s="283"/>
      <c r="N17" s="283"/>
      <c r="O17" s="283"/>
      <c r="P17" s="283"/>
      <c r="Q17" s="283"/>
      <c r="R17" s="283"/>
      <c r="S17" s="283"/>
      <c r="T17" s="283"/>
      <c r="U17" s="284"/>
      <c r="V17" s="239" t="str">
        <f aca="false">IF((K17=0),"Please complete ' Name of Applicant' in 'Sheet A | Applicant Info'","")</f>
        <v>Please complete ' Name of Applicant' in 'Sheet A | Applicant Info'</v>
      </c>
      <c r="W17" s="285"/>
      <c r="X17" s="241"/>
      <c r="Y17" s="241"/>
      <c r="Z17" s="241"/>
      <c r="AA17" s="241"/>
      <c r="AB17" s="241"/>
      <c r="AC17" s="241"/>
      <c r="AD17" s="240"/>
      <c r="AE17" s="240"/>
      <c r="AF17" s="240"/>
      <c r="AG17" s="275"/>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c r="BU17" s="240"/>
      <c r="BV17" s="240"/>
      <c r="BW17" s="240"/>
    </row>
    <row r="18" customFormat="false" ht="13.5" hidden="false" customHeight="true" outlineLevel="0" collapsed="false">
      <c r="A18" s="254"/>
      <c r="B18" s="254"/>
      <c r="C18" s="254"/>
      <c r="D18" s="254"/>
      <c r="E18" s="280"/>
      <c r="F18" s="280"/>
      <c r="G18" s="280"/>
      <c r="H18" s="280"/>
      <c r="I18" s="280"/>
      <c r="J18" s="280"/>
      <c r="K18" s="280"/>
      <c r="L18" s="280"/>
      <c r="M18" s="280"/>
      <c r="N18" s="280"/>
      <c r="O18" s="280"/>
      <c r="P18" s="280"/>
      <c r="Q18" s="280"/>
      <c r="R18" s="280"/>
      <c r="S18" s="280"/>
      <c r="T18" s="280"/>
      <c r="U18" s="253"/>
      <c r="V18" s="239"/>
      <c r="W18" s="241"/>
      <c r="X18" s="241"/>
      <c r="Y18" s="241"/>
      <c r="Z18" s="241"/>
      <c r="AA18" s="241"/>
      <c r="AB18" s="241"/>
      <c r="AC18" s="241"/>
      <c r="AD18" s="240"/>
      <c r="AE18" s="240"/>
      <c r="AF18" s="240"/>
      <c r="AG18" s="275"/>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row>
    <row r="19" customFormat="false" ht="19.5" hidden="false" customHeight="true" outlineLevel="0" collapsed="false">
      <c r="A19" s="288" t="s">
        <v>112</v>
      </c>
      <c r="B19" s="289"/>
      <c r="C19" s="290" t="s">
        <v>113</v>
      </c>
      <c r="D19" s="290"/>
      <c r="E19" s="290"/>
      <c r="F19" s="290"/>
      <c r="G19" s="290"/>
      <c r="H19" s="290"/>
      <c r="I19" s="290"/>
      <c r="J19" s="291"/>
      <c r="K19" s="291"/>
      <c r="L19" s="289"/>
      <c r="M19" s="292" t="n">
        <f aca="false">'Sheet B | Tour Details &amp; Info'!K38</f>
        <v>0</v>
      </c>
      <c r="N19" s="292"/>
      <c r="O19" s="292"/>
      <c r="P19" s="292"/>
      <c r="Q19" s="292"/>
      <c r="R19" s="293" t="s">
        <v>114</v>
      </c>
      <c r="S19" s="280"/>
      <c r="T19" s="280"/>
      <c r="U19" s="253"/>
      <c r="V19" s="239" t="str">
        <f aca="false">IF(OR(M19="",M19=0),"Please complete  'Sheet B | Tour Details &amp; Info'","")</f>
        <v>Please complete  'Sheet B | Tour Details &amp; Info'</v>
      </c>
      <c r="W19" s="241"/>
      <c r="X19" s="294"/>
      <c r="Y19" s="241"/>
      <c r="Z19" s="241"/>
      <c r="AA19" s="241"/>
      <c r="AB19" s="241"/>
      <c r="AC19" s="241"/>
      <c r="AD19" s="241"/>
      <c r="AE19" s="240"/>
      <c r="AF19" s="240"/>
      <c r="AG19" s="275"/>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c r="BQ19" s="240"/>
      <c r="BR19" s="240"/>
      <c r="BS19" s="240"/>
      <c r="BT19" s="240"/>
      <c r="BU19" s="240"/>
      <c r="BV19" s="240"/>
      <c r="BW19" s="240"/>
    </row>
    <row r="20" customFormat="false" ht="20.25" hidden="false" customHeight="true" outlineLevel="0" collapsed="false">
      <c r="A20" s="288"/>
      <c r="B20" s="289"/>
      <c r="C20" s="295" t="s">
        <v>115</v>
      </c>
      <c r="D20" s="295"/>
      <c r="E20" s="295"/>
      <c r="F20" s="295"/>
      <c r="G20" s="295"/>
      <c r="H20" s="295"/>
      <c r="I20" s="295"/>
      <c r="J20" s="291"/>
      <c r="K20" s="291"/>
      <c r="L20" s="289"/>
      <c r="M20" s="291"/>
      <c r="N20" s="291"/>
      <c r="O20" s="291"/>
      <c r="P20" s="291"/>
      <c r="Q20" s="291"/>
      <c r="R20" s="296"/>
      <c r="S20" s="280"/>
      <c r="T20" s="280"/>
      <c r="U20" s="253"/>
      <c r="V20" s="239"/>
      <c r="W20" s="241"/>
      <c r="X20" s="294"/>
      <c r="Y20" s="241"/>
      <c r="Z20" s="241"/>
      <c r="AA20" s="241"/>
      <c r="AB20" s="241"/>
      <c r="AC20" s="241"/>
      <c r="AD20" s="241"/>
      <c r="AE20" s="240"/>
      <c r="AF20" s="240"/>
      <c r="AG20" s="275"/>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c r="BR20" s="240"/>
      <c r="BS20" s="240"/>
      <c r="BT20" s="240"/>
      <c r="BU20" s="240"/>
      <c r="BV20" s="240"/>
      <c r="BW20" s="240"/>
    </row>
    <row r="21" customFormat="false" ht="4.5" hidden="false" customHeight="true" outlineLevel="0" collapsed="false">
      <c r="A21" s="297"/>
      <c r="B21" s="298"/>
      <c r="C21" s="289"/>
      <c r="D21" s="289"/>
      <c r="E21" s="289"/>
      <c r="F21" s="289"/>
      <c r="G21" s="289"/>
      <c r="H21" s="289"/>
      <c r="I21" s="289"/>
      <c r="J21" s="299"/>
      <c r="K21" s="299"/>
      <c r="L21" s="280"/>
      <c r="M21" s="280"/>
      <c r="N21" s="280"/>
      <c r="O21" s="280"/>
      <c r="P21" s="280"/>
      <c r="Q21" s="280"/>
      <c r="R21" s="280"/>
      <c r="S21" s="280"/>
      <c r="T21" s="280"/>
      <c r="U21" s="253"/>
      <c r="V21" s="239"/>
      <c r="W21" s="300"/>
      <c r="X21" s="241"/>
      <c r="Y21" s="241"/>
      <c r="Z21" s="301"/>
      <c r="AA21" s="301"/>
      <c r="AB21" s="301"/>
      <c r="AC21" s="241"/>
      <c r="AD21" s="302"/>
      <c r="AE21" s="240"/>
      <c r="AF21" s="240"/>
      <c r="AG21" s="275"/>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c r="BI21" s="240"/>
      <c r="BJ21" s="240"/>
      <c r="BK21" s="240"/>
      <c r="BL21" s="240"/>
      <c r="BM21" s="240"/>
      <c r="BN21" s="240"/>
      <c r="BO21" s="240"/>
      <c r="BP21" s="240"/>
      <c r="BQ21" s="240"/>
      <c r="BR21" s="240"/>
      <c r="BS21" s="240"/>
      <c r="BT21" s="240"/>
      <c r="BU21" s="240"/>
      <c r="BV21" s="240"/>
      <c r="BW21" s="240"/>
    </row>
    <row r="22" customFormat="false" ht="19.5" hidden="false" customHeight="true" outlineLevel="0" collapsed="false">
      <c r="A22" s="303" t="s">
        <v>116</v>
      </c>
      <c r="B22" s="304"/>
      <c r="C22" s="305" t="s">
        <v>117</v>
      </c>
      <c r="D22" s="305"/>
      <c r="E22" s="305"/>
      <c r="F22" s="305"/>
      <c r="G22" s="305"/>
      <c r="H22" s="305"/>
      <c r="I22" s="305"/>
      <c r="J22" s="306"/>
      <c r="K22" s="306"/>
      <c r="L22" s="306"/>
      <c r="M22" s="307" t="n">
        <f aca="false">MIN('Sheet B | Tour Details &amp; Info'!F18:F37)</f>
        <v>0</v>
      </c>
      <c r="N22" s="307"/>
      <c r="O22" s="307"/>
      <c r="P22" s="307"/>
      <c r="Q22" s="307"/>
      <c r="R22" s="307"/>
      <c r="S22" s="308" t="s">
        <v>118</v>
      </c>
      <c r="T22" s="309" t="n">
        <f aca="false">MAX('Sheet B | Tour Details &amp; Info'!G18:G37)</f>
        <v>0</v>
      </c>
      <c r="U22" s="310"/>
      <c r="V22" s="239" t="str">
        <f aca="false">IF((M22=0),"Please complete 'Tour Start Date' in 'Sheet B | Tour Details &amp; Info'","")</f>
        <v>Please complete 'Tour Start Date' in 'Sheet B | Tour Details &amp; Info'</v>
      </c>
      <c r="W22" s="241"/>
      <c r="X22" s="294"/>
      <c r="Y22" s="241"/>
      <c r="Z22" s="294"/>
      <c r="AA22" s="294"/>
      <c r="AB22" s="294"/>
      <c r="AC22" s="294"/>
      <c r="AD22" s="240"/>
      <c r="AE22" s="240"/>
      <c r="AF22" s="240"/>
      <c r="AG22" s="275"/>
      <c r="AH22" s="240"/>
      <c r="AI22" s="240"/>
      <c r="AJ22" s="240"/>
      <c r="AK22" s="240"/>
      <c r="AL22" s="240"/>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40"/>
      <c r="BI22" s="240"/>
      <c r="BJ22" s="240"/>
      <c r="BK22" s="240"/>
      <c r="BL22" s="240"/>
      <c r="BM22" s="240"/>
      <c r="BN22" s="240"/>
      <c r="BO22" s="240"/>
      <c r="BP22" s="240"/>
      <c r="BQ22" s="240"/>
      <c r="BR22" s="240"/>
      <c r="BS22" s="240"/>
      <c r="BT22" s="240"/>
      <c r="BU22" s="240"/>
      <c r="BV22" s="240"/>
      <c r="BW22" s="240"/>
    </row>
    <row r="23" customFormat="false" ht="19.5" hidden="false" customHeight="true" outlineLevel="0" collapsed="false">
      <c r="A23" s="297"/>
      <c r="B23" s="298"/>
      <c r="C23" s="295" t="s">
        <v>119</v>
      </c>
      <c r="D23" s="295"/>
      <c r="E23" s="295"/>
      <c r="F23" s="295"/>
      <c r="G23" s="295"/>
      <c r="H23" s="295"/>
      <c r="I23" s="295"/>
      <c r="J23" s="299"/>
      <c r="K23" s="299"/>
      <c r="L23" s="280"/>
      <c r="M23" s="311"/>
      <c r="N23" s="311"/>
      <c r="O23" s="311"/>
      <c r="P23" s="311"/>
      <c r="Q23" s="311"/>
      <c r="R23" s="311"/>
      <c r="S23" s="280"/>
      <c r="T23" s="280"/>
      <c r="U23" s="253"/>
      <c r="V23" s="239" t="str">
        <f aca="false">IF((M22=0),"Please complete 'Tour End Date' in 'Sheet B | Tour Details &amp; Info'","")</f>
        <v>Please complete 'Tour End Date' in 'Sheet B | Tour Details &amp; Info'</v>
      </c>
      <c r="W23" s="312"/>
      <c r="X23" s="313"/>
      <c r="Y23" s="294"/>
      <c r="Z23" s="294"/>
      <c r="AA23" s="314"/>
      <c r="AB23" s="313"/>
      <c r="AC23" s="313"/>
      <c r="AD23" s="253"/>
      <c r="AE23" s="253"/>
      <c r="AF23" s="253"/>
      <c r="AG23" s="275"/>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row>
    <row r="24" customFormat="false" ht="4.5" hidden="false" customHeight="true" outlineLevel="0" collapsed="false">
      <c r="A24" s="206"/>
      <c r="B24" s="315"/>
      <c r="C24" s="315"/>
      <c r="D24" s="315"/>
      <c r="E24" s="222"/>
      <c r="F24" s="222"/>
      <c r="G24" s="236"/>
      <c r="H24" s="221"/>
      <c r="I24" s="221"/>
      <c r="J24" s="221"/>
      <c r="K24" s="221"/>
      <c r="L24" s="222"/>
      <c r="M24" s="222"/>
      <c r="N24" s="222"/>
      <c r="O24" s="222"/>
      <c r="P24" s="222"/>
      <c r="Q24" s="222"/>
      <c r="R24" s="222"/>
      <c r="S24" s="222"/>
      <c r="T24" s="222"/>
      <c r="U24" s="253"/>
      <c r="V24" s="239"/>
      <c r="W24" s="312"/>
      <c r="X24" s="313"/>
      <c r="Y24" s="294"/>
      <c r="Z24" s="294"/>
      <c r="AA24" s="314"/>
      <c r="AB24" s="313"/>
      <c r="AC24" s="313"/>
      <c r="AD24" s="253"/>
      <c r="AE24" s="253"/>
      <c r="AF24" s="253"/>
      <c r="AG24" s="275"/>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J24" s="240"/>
      <c r="BK24" s="240"/>
      <c r="BL24" s="240"/>
      <c r="BM24" s="240"/>
      <c r="BN24" s="240"/>
      <c r="BO24" s="240"/>
      <c r="BP24" s="240"/>
      <c r="BQ24" s="240"/>
      <c r="BR24" s="240"/>
      <c r="BS24" s="240"/>
      <c r="BT24" s="240"/>
      <c r="BU24" s="240"/>
      <c r="BV24" s="240"/>
      <c r="BW24" s="240"/>
    </row>
    <row r="25" customFormat="false" ht="20.25" hidden="false" customHeight="true" outlineLevel="0" collapsed="false">
      <c r="A25" s="316"/>
      <c r="B25" s="317"/>
      <c r="C25" s="318"/>
      <c r="D25" s="318"/>
      <c r="E25" s="318"/>
      <c r="F25" s="318"/>
      <c r="G25" s="318"/>
      <c r="H25" s="318"/>
      <c r="I25" s="318"/>
      <c r="J25" s="319"/>
      <c r="K25" s="319"/>
      <c r="L25" s="319"/>
      <c r="S25" s="320"/>
      <c r="T25" s="320"/>
      <c r="U25" s="310"/>
      <c r="V25" s="270"/>
      <c r="W25" s="241"/>
      <c r="X25" s="241"/>
      <c r="Y25" s="241"/>
      <c r="Z25" s="241"/>
      <c r="AA25" s="241"/>
      <c r="AB25" s="241"/>
      <c r="AC25" s="241"/>
      <c r="AD25" s="240"/>
      <c r="AE25" s="240"/>
      <c r="AF25" s="240"/>
      <c r="AG25" s="275"/>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c r="BQ25" s="240"/>
      <c r="BR25" s="240"/>
      <c r="BS25" s="240"/>
      <c r="BT25" s="240"/>
      <c r="BU25" s="240"/>
      <c r="BV25" s="240"/>
      <c r="BW25" s="240"/>
    </row>
    <row r="26" s="289" customFormat="true" ht="15" hidden="false" customHeight="true" outlineLevel="0" collapsed="false">
      <c r="A26" s="288" t="s">
        <v>120</v>
      </c>
      <c r="B26" s="280"/>
      <c r="C26" s="321" t="s">
        <v>121</v>
      </c>
      <c r="D26" s="321"/>
      <c r="E26" s="321"/>
      <c r="F26" s="321"/>
      <c r="G26" s="321"/>
      <c r="H26" s="321"/>
      <c r="I26" s="321"/>
      <c r="J26" s="321"/>
      <c r="K26" s="321"/>
      <c r="L26" s="321"/>
      <c r="M26" s="321"/>
      <c r="N26" s="321"/>
      <c r="O26" s="321"/>
      <c r="P26" s="321"/>
      <c r="Q26" s="321"/>
      <c r="R26" s="321"/>
      <c r="S26" s="321"/>
      <c r="T26" s="321"/>
      <c r="U26" s="322"/>
      <c r="V26" s="323"/>
      <c r="W26" s="324"/>
      <c r="X26" s="324"/>
      <c r="Y26" s="324"/>
      <c r="Z26" s="324"/>
      <c r="AA26" s="324"/>
      <c r="AB26" s="324"/>
      <c r="AC26" s="324"/>
      <c r="AD26" s="325"/>
      <c r="AE26" s="325"/>
      <c r="AF26" s="325"/>
      <c r="AG26" s="326"/>
      <c r="AH26" s="325"/>
      <c r="AI26" s="325"/>
      <c r="AJ26" s="325"/>
      <c r="AK26" s="325"/>
      <c r="AL26" s="325"/>
      <c r="AM26" s="325"/>
      <c r="AN26" s="325"/>
      <c r="AO26" s="325"/>
      <c r="AP26" s="325"/>
      <c r="AQ26" s="325"/>
      <c r="AR26" s="325"/>
      <c r="AS26" s="325"/>
      <c r="AT26" s="325"/>
      <c r="AU26" s="325"/>
      <c r="AV26" s="325"/>
      <c r="AW26" s="325"/>
      <c r="AX26" s="325"/>
      <c r="AY26" s="325"/>
      <c r="AZ26" s="325"/>
      <c r="BA26" s="325"/>
      <c r="BB26" s="325"/>
      <c r="BC26" s="325"/>
      <c r="BD26" s="325"/>
      <c r="BE26" s="325"/>
      <c r="BF26" s="325"/>
      <c r="BG26" s="325"/>
      <c r="BH26" s="325"/>
      <c r="BI26" s="325"/>
      <c r="BJ26" s="325"/>
      <c r="BK26" s="325"/>
      <c r="BL26" s="325"/>
      <c r="BM26" s="325"/>
      <c r="BN26" s="325"/>
      <c r="BO26" s="325"/>
      <c r="BP26" s="325"/>
      <c r="BQ26" s="325"/>
      <c r="BR26" s="325"/>
      <c r="BS26" s="325"/>
      <c r="BT26" s="325"/>
      <c r="BU26" s="325"/>
      <c r="BV26" s="325"/>
      <c r="BW26" s="325"/>
    </row>
    <row r="27" s="289" customFormat="true" ht="159.75" hidden="false" customHeight="true" outlineLevel="0" collapsed="false">
      <c r="A27" s="297"/>
      <c r="B27" s="327" t="s">
        <v>122</v>
      </c>
      <c r="C27" s="327"/>
      <c r="D27" s="327"/>
      <c r="E27" s="327"/>
      <c r="F27" s="327"/>
      <c r="G27" s="327"/>
      <c r="H27" s="327"/>
      <c r="I27" s="327"/>
      <c r="J27" s="327"/>
      <c r="K27" s="327"/>
      <c r="L27" s="327"/>
      <c r="M27" s="327"/>
      <c r="N27" s="327"/>
      <c r="O27" s="327"/>
      <c r="P27" s="327"/>
      <c r="Q27" s="327"/>
      <c r="R27" s="327"/>
      <c r="S27" s="327"/>
      <c r="T27" s="327"/>
      <c r="U27" s="324"/>
      <c r="V27" s="323"/>
      <c r="W27" s="324"/>
      <c r="X27" s="324"/>
      <c r="Y27" s="324"/>
      <c r="Z27" s="324"/>
      <c r="AA27" s="324"/>
      <c r="AB27" s="324"/>
      <c r="AC27" s="324"/>
      <c r="AD27" s="325"/>
      <c r="AE27" s="325"/>
      <c r="AF27" s="325"/>
      <c r="AG27" s="326"/>
      <c r="AH27" s="325"/>
      <c r="AI27" s="325"/>
      <c r="AJ27" s="325"/>
      <c r="AK27" s="325"/>
      <c r="AL27" s="325"/>
      <c r="AM27" s="325"/>
      <c r="AN27" s="325"/>
      <c r="AO27" s="325"/>
      <c r="AP27" s="325"/>
      <c r="AQ27" s="325"/>
      <c r="AR27" s="325"/>
      <c r="AS27" s="325"/>
      <c r="AT27" s="325"/>
      <c r="AU27" s="325"/>
      <c r="AV27" s="325"/>
      <c r="AW27" s="325"/>
      <c r="AX27" s="325"/>
      <c r="AY27" s="325"/>
      <c r="AZ27" s="325"/>
      <c r="BA27" s="325"/>
      <c r="BB27" s="325"/>
      <c r="BC27" s="325"/>
      <c r="BD27" s="325"/>
      <c r="BE27" s="325"/>
      <c r="BF27" s="325"/>
      <c r="BG27" s="325"/>
      <c r="BH27" s="325"/>
      <c r="BI27" s="325"/>
      <c r="BJ27" s="325"/>
      <c r="BK27" s="325"/>
      <c r="BL27" s="325"/>
      <c r="BM27" s="325"/>
      <c r="BN27" s="325"/>
      <c r="BO27" s="325"/>
      <c r="BP27" s="325"/>
      <c r="BQ27" s="325"/>
      <c r="BR27" s="325"/>
      <c r="BS27" s="325"/>
      <c r="BT27" s="325"/>
      <c r="BU27" s="325"/>
      <c r="BV27" s="325"/>
      <c r="BW27" s="325"/>
    </row>
    <row r="28" customFormat="false" ht="49.5" hidden="false" customHeight="true" outlineLevel="0" collapsed="false">
      <c r="A28" s="315"/>
      <c r="B28" s="315"/>
      <c r="C28" s="328"/>
      <c r="D28" s="328"/>
      <c r="E28" s="328"/>
      <c r="F28" s="328"/>
      <c r="G28" s="328"/>
      <c r="H28" s="328"/>
      <c r="I28" s="328"/>
      <c r="J28" s="328"/>
      <c r="K28" s="328"/>
      <c r="L28" s="328"/>
      <c r="M28" s="328"/>
      <c r="N28" s="328"/>
      <c r="O28" s="328"/>
      <c r="P28" s="328"/>
      <c r="Q28" s="328"/>
      <c r="R28" s="328"/>
      <c r="S28" s="328"/>
      <c r="T28" s="328"/>
      <c r="U28" s="253"/>
      <c r="V28" s="239"/>
      <c r="W28" s="241"/>
      <c r="X28" s="241"/>
      <c r="Y28" s="241"/>
      <c r="Z28" s="241"/>
      <c r="AA28" s="241"/>
      <c r="AB28" s="241"/>
      <c r="AC28" s="241"/>
      <c r="AD28" s="240"/>
      <c r="AE28" s="240"/>
      <c r="AF28" s="240"/>
      <c r="AG28" s="329"/>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c r="BI28" s="240"/>
      <c r="BJ28" s="240"/>
      <c r="BK28" s="240"/>
      <c r="BL28" s="240"/>
      <c r="BM28" s="240"/>
      <c r="BN28" s="240"/>
      <c r="BO28" s="240"/>
      <c r="BP28" s="240"/>
      <c r="BQ28" s="240"/>
      <c r="BR28" s="240"/>
      <c r="BS28" s="240"/>
      <c r="BT28" s="240"/>
      <c r="BU28" s="240"/>
      <c r="BV28" s="240"/>
      <c r="BW28" s="240"/>
    </row>
    <row r="29" customFormat="false" ht="26.25" hidden="false" customHeight="false" outlineLevel="0" collapsed="false">
      <c r="A29" s="330"/>
      <c r="B29" s="330"/>
      <c r="C29" s="330"/>
      <c r="D29" s="330"/>
      <c r="E29" s="253"/>
      <c r="F29" s="253"/>
      <c r="G29" s="253"/>
      <c r="H29" s="253"/>
      <c r="I29" s="253"/>
      <c r="J29" s="253"/>
      <c r="K29" s="253"/>
      <c r="L29" s="253"/>
      <c r="M29" s="253"/>
      <c r="N29" s="253"/>
      <c r="O29" s="253"/>
      <c r="P29" s="253"/>
      <c r="Q29" s="253"/>
      <c r="R29" s="253"/>
      <c r="S29" s="253"/>
      <c r="T29" s="253"/>
      <c r="U29" s="253"/>
      <c r="V29" s="239"/>
      <c r="W29" s="241"/>
      <c r="X29" s="241"/>
      <c r="Y29" s="241"/>
      <c r="Z29" s="241"/>
      <c r="AA29" s="241"/>
      <c r="AB29" s="241"/>
      <c r="AC29" s="241"/>
      <c r="AD29" s="240"/>
      <c r="AE29" s="240"/>
      <c r="AF29" s="240"/>
      <c r="AG29" s="329"/>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c r="BF29" s="240"/>
      <c r="BG29" s="240"/>
      <c r="BH29" s="240"/>
      <c r="BI29" s="240"/>
      <c r="BJ29" s="240"/>
      <c r="BK29" s="240"/>
      <c r="BL29" s="240"/>
      <c r="BM29" s="240"/>
      <c r="BN29" s="240"/>
      <c r="BO29" s="240"/>
      <c r="BP29" s="240"/>
      <c r="BQ29" s="240"/>
      <c r="BR29" s="240"/>
      <c r="BS29" s="240"/>
      <c r="BT29" s="240"/>
      <c r="BU29" s="240"/>
      <c r="BV29" s="240"/>
      <c r="BW29" s="240"/>
    </row>
    <row r="30" customFormat="false" ht="26.25" hidden="false" customHeight="false" outlineLevel="0" collapsed="false">
      <c r="A30" s="253"/>
      <c r="B30" s="253"/>
      <c r="C30" s="253"/>
      <c r="D30" s="253"/>
      <c r="E30" s="253"/>
      <c r="F30" s="253"/>
      <c r="G30" s="253"/>
      <c r="H30" s="253"/>
      <c r="I30" s="253"/>
      <c r="J30" s="253"/>
      <c r="K30" s="253"/>
      <c r="L30" s="253"/>
      <c r="M30" s="253"/>
      <c r="N30" s="253"/>
      <c r="O30" s="253"/>
      <c r="P30" s="253"/>
      <c r="Q30" s="253"/>
      <c r="R30" s="253"/>
      <c r="S30" s="253"/>
      <c r="T30" s="253"/>
      <c r="U30" s="253"/>
      <c r="V30" s="239"/>
      <c r="W30" s="241"/>
      <c r="X30" s="241"/>
      <c r="Y30" s="241"/>
      <c r="Z30" s="241"/>
      <c r="AA30" s="241"/>
      <c r="AB30" s="241"/>
      <c r="AC30" s="241"/>
      <c r="AD30" s="240"/>
      <c r="AE30" s="240"/>
      <c r="AF30" s="240"/>
      <c r="AG30" s="329"/>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c r="BI30" s="240"/>
      <c r="BJ30" s="240"/>
      <c r="BK30" s="240"/>
      <c r="BL30" s="240"/>
      <c r="BM30" s="240"/>
      <c r="BN30" s="240"/>
      <c r="BO30" s="240"/>
      <c r="BP30" s="240"/>
      <c r="BQ30" s="240"/>
      <c r="BR30" s="240"/>
      <c r="BS30" s="240"/>
      <c r="BT30" s="240"/>
      <c r="BU30" s="240"/>
      <c r="BV30" s="240"/>
      <c r="BW30" s="240"/>
    </row>
    <row r="31" customFormat="false" ht="26.25" hidden="false" customHeight="false" outlineLevel="0" collapsed="false">
      <c r="A31" s="330"/>
      <c r="B31" s="330"/>
      <c r="C31" s="330"/>
      <c r="D31" s="330"/>
      <c r="E31" s="253"/>
      <c r="F31" s="253"/>
      <c r="G31" s="253"/>
      <c r="H31" s="253"/>
      <c r="I31" s="253"/>
      <c r="J31" s="253"/>
      <c r="K31" s="253"/>
      <c r="L31" s="253"/>
      <c r="M31" s="253"/>
      <c r="N31" s="253"/>
      <c r="O31" s="253"/>
      <c r="P31" s="253"/>
      <c r="Q31" s="253"/>
      <c r="R31" s="253"/>
      <c r="S31" s="253"/>
      <c r="T31" s="253"/>
      <c r="U31" s="253"/>
      <c r="V31" s="27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c r="BV31" s="240"/>
      <c r="BW31" s="240"/>
    </row>
    <row r="32" customFormat="false" ht="26.25" hidden="false" customHeight="false" outlineLevel="0" collapsed="false">
      <c r="A32" s="330"/>
      <c r="B32" s="330"/>
      <c r="C32" s="330"/>
      <c r="D32" s="330"/>
      <c r="E32" s="253"/>
      <c r="F32" s="253"/>
      <c r="G32" s="253"/>
      <c r="H32" s="253"/>
      <c r="I32" s="253"/>
      <c r="J32" s="253"/>
      <c r="K32" s="253"/>
      <c r="L32" s="253"/>
      <c r="M32" s="253"/>
      <c r="N32" s="253"/>
      <c r="O32" s="253"/>
      <c r="P32" s="253"/>
      <c r="Q32" s="253"/>
      <c r="R32" s="253"/>
      <c r="S32" s="253"/>
      <c r="T32" s="253"/>
      <c r="U32" s="253"/>
      <c r="V32" s="239"/>
      <c r="W32" s="241"/>
      <c r="X32" s="241"/>
      <c r="Y32" s="241"/>
      <c r="Z32" s="241"/>
      <c r="AA32" s="241"/>
      <c r="AB32" s="241"/>
      <c r="AC32" s="241"/>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S32" s="240"/>
      <c r="BT32" s="240"/>
      <c r="BU32" s="240"/>
      <c r="BV32" s="240"/>
      <c r="BW32" s="240"/>
    </row>
    <row r="33" customFormat="false" ht="26.25" hidden="false" customHeight="false" outlineLevel="0" collapsed="false">
      <c r="A33" s="240"/>
      <c r="B33" s="240"/>
      <c r="C33" s="240"/>
      <c r="D33" s="240"/>
      <c r="E33" s="240"/>
      <c r="F33" s="240"/>
      <c r="G33" s="240"/>
      <c r="H33" s="240"/>
      <c r="I33" s="240"/>
      <c r="J33" s="240"/>
      <c r="K33" s="240"/>
      <c r="L33" s="240"/>
      <c r="M33" s="240"/>
      <c r="N33" s="240"/>
      <c r="O33" s="240"/>
      <c r="P33" s="240"/>
      <c r="Q33" s="240"/>
      <c r="R33" s="240"/>
      <c r="S33" s="240"/>
      <c r="T33" s="240"/>
      <c r="U33" s="240"/>
      <c r="V33" s="239"/>
      <c r="W33" s="241"/>
      <c r="X33" s="241"/>
      <c r="Y33" s="241"/>
      <c r="Z33" s="241"/>
      <c r="AA33" s="241"/>
      <c r="AB33" s="241"/>
      <c r="AC33" s="241"/>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row>
    <row r="34" customFormat="false" ht="26.25" hidden="false" customHeight="false" outlineLevel="0" collapsed="false">
      <c r="A34" s="240"/>
      <c r="B34" s="240"/>
      <c r="C34" s="240"/>
      <c r="D34" s="240"/>
      <c r="E34" s="240"/>
      <c r="F34" s="240"/>
      <c r="G34" s="240"/>
      <c r="H34" s="240"/>
      <c r="I34" s="240"/>
      <c r="J34" s="240"/>
      <c r="K34" s="240"/>
      <c r="L34" s="240"/>
      <c r="M34" s="240"/>
      <c r="N34" s="240"/>
      <c r="O34" s="240"/>
      <c r="P34" s="240"/>
      <c r="Q34" s="240"/>
      <c r="R34" s="240"/>
      <c r="S34" s="240"/>
      <c r="T34" s="240"/>
      <c r="U34" s="240"/>
      <c r="V34" s="239"/>
      <c r="W34" s="241"/>
      <c r="X34" s="241"/>
      <c r="Y34" s="241"/>
      <c r="Z34" s="241"/>
      <c r="AA34" s="241"/>
      <c r="AB34" s="241"/>
      <c r="AC34" s="241"/>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row>
    <row r="35" customFormat="false" ht="26.25" hidden="false" customHeight="false" outlineLevel="0" collapsed="false">
      <c r="A35" s="240"/>
      <c r="B35" s="240"/>
      <c r="C35" s="240"/>
      <c r="D35" s="240"/>
      <c r="E35" s="240"/>
      <c r="F35" s="240"/>
      <c r="G35" s="240"/>
      <c r="H35" s="240"/>
      <c r="I35" s="240"/>
      <c r="J35" s="240"/>
      <c r="K35" s="240"/>
      <c r="L35" s="240"/>
      <c r="M35" s="240"/>
      <c r="N35" s="240"/>
      <c r="O35" s="240"/>
      <c r="P35" s="240"/>
      <c r="Q35" s="240"/>
      <c r="R35" s="240"/>
      <c r="S35" s="240"/>
      <c r="T35" s="240"/>
      <c r="U35" s="240"/>
      <c r="V35" s="239"/>
      <c r="W35" s="241"/>
      <c r="X35" s="241"/>
      <c r="Y35" s="241"/>
      <c r="Z35" s="241"/>
      <c r="AA35" s="241"/>
      <c r="AB35" s="241"/>
      <c r="AC35" s="241"/>
      <c r="AD35" s="240"/>
      <c r="AE35" s="240"/>
      <c r="AF35" s="240"/>
      <c r="AG35" s="275"/>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row>
    <row r="36" customFormat="false" ht="26.25" hidden="false" customHeight="false" outlineLevel="0" collapsed="false">
      <c r="A36" s="240"/>
      <c r="B36" s="240"/>
      <c r="C36" s="240"/>
      <c r="D36" s="240"/>
      <c r="E36" s="240"/>
      <c r="F36" s="240"/>
      <c r="G36" s="240"/>
      <c r="H36" s="240"/>
      <c r="I36" s="240"/>
      <c r="J36" s="240"/>
      <c r="K36" s="240"/>
      <c r="L36" s="240"/>
      <c r="M36" s="240"/>
      <c r="N36" s="240"/>
      <c r="O36" s="240"/>
      <c r="P36" s="240"/>
      <c r="Q36" s="240"/>
      <c r="R36" s="240"/>
      <c r="S36" s="240"/>
      <c r="T36" s="240"/>
      <c r="U36" s="240"/>
      <c r="V36" s="239"/>
      <c r="W36" s="241"/>
      <c r="X36" s="241"/>
      <c r="Y36" s="241"/>
      <c r="Z36" s="241"/>
      <c r="AA36" s="241"/>
      <c r="AB36" s="241"/>
      <c r="AC36" s="241"/>
      <c r="AD36" s="240"/>
      <c r="AE36" s="240"/>
      <c r="AF36" s="240"/>
      <c r="AG36" s="275"/>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row>
    <row r="37" customFormat="false" ht="26.25" hidden="false" customHeight="false" outlineLevel="0" collapsed="false">
      <c r="A37" s="240"/>
      <c r="B37" s="240"/>
      <c r="C37" s="240"/>
      <c r="D37" s="240"/>
      <c r="E37" s="240"/>
      <c r="F37" s="240"/>
      <c r="G37" s="240"/>
      <c r="H37" s="240"/>
      <c r="I37" s="240"/>
      <c r="J37" s="240"/>
      <c r="K37" s="240"/>
      <c r="L37" s="240"/>
      <c r="M37" s="240"/>
      <c r="N37" s="240"/>
      <c r="O37" s="240"/>
      <c r="P37" s="240"/>
      <c r="Q37" s="240"/>
      <c r="R37" s="240"/>
      <c r="S37" s="240"/>
      <c r="T37" s="240"/>
      <c r="U37" s="240"/>
      <c r="V37" s="270"/>
      <c r="W37" s="240"/>
      <c r="X37" s="240"/>
      <c r="Y37" s="240"/>
      <c r="Z37" s="240"/>
      <c r="AA37" s="240"/>
      <c r="AB37" s="240"/>
      <c r="AC37" s="240"/>
      <c r="AD37" s="240"/>
      <c r="AE37" s="240"/>
      <c r="AF37" s="240"/>
      <c r="AG37" s="275"/>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0"/>
      <c r="BR37" s="240"/>
      <c r="BS37" s="240"/>
      <c r="BT37" s="240"/>
      <c r="BU37" s="240"/>
      <c r="BV37" s="240"/>
      <c r="BW37" s="240"/>
    </row>
    <row r="38" customFormat="false" ht="26.25" hidden="false" customHeight="false" outlineLevel="0" collapsed="false">
      <c r="A38" s="240"/>
      <c r="B38" s="240"/>
      <c r="C38" s="240"/>
      <c r="D38" s="240"/>
      <c r="E38" s="240"/>
      <c r="F38" s="240"/>
      <c r="G38" s="240"/>
      <c r="H38" s="240"/>
      <c r="I38" s="240"/>
      <c r="J38" s="240"/>
      <c r="K38" s="240"/>
      <c r="L38" s="240"/>
      <c r="M38" s="240"/>
      <c r="N38" s="240"/>
      <c r="O38" s="240"/>
      <c r="P38" s="240"/>
      <c r="Q38" s="240"/>
      <c r="R38" s="240"/>
      <c r="S38" s="240"/>
      <c r="T38" s="240"/>
      <c r="U38" s="240"/>
      <c r="V38" s="270"/>
      <c r="W38" s="240"/>
      <c r="X38" s="240"/>
      <c r="Y38" s="240"/>
      <c r="Z38" s="240"/>
      <c r="AA38" s="240"/>
      <c r="AB38" s="240"/>
      <c r="AC38" s="240"/>
      <c r="AD38" s="240"/>
      <c r="AE38" s="240"/>
      <c r="AF38" s="240"/>
      <c r="AG38" s="275"/>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c r="BR38" s="240"/>
      <c r="BS38" s="240"/>
      <c r="BT38" s="240"/>
      <c r="BU38" s="240"/>
      <c r="BV38" s="240"/>
      <c r="BW38" s="240"/>
    </row>
    <row r="39" customFormat="false" ht="26.25" hidden="false" customHeight="false" outlineLevel="0" collapsed="false">
      <c r="A39" s="240"/>
      <c r="B39" s="240"/>
      <c r="C39" s="240"/>
      <c r="D39" s="240"/>
      <c r="E39" s="240"/>
      <c r="F39" s="240"/>
      <c r="G39" s="240"/>
      <c r="H39" s="240"/>
      <c r="I39" s="240"/>
      <c r="J39" s="240"/>
      <c r="K39" s="240"/>
      <c r="L39" s="240"/>
      <c r="M39" s="240"/>
      <c r="N39" s="240"/>
      <c r="O39" s="240"/>
      <c r="P39" s="240"/>
      <c r="Q39" s="240"/>
      <c r="R39" s="240"/>
      <c r="S39" s="240"/>
      <c r="T39" s="240"/>
      <c r="U39" s="240"/>
      <c r="V39" s="270"/>
      <c r="W39" s="240"/>
      <c r="X39" s="240"/>
      <c r="Y39" s="240"/>
      <c r="Z39" s="240"/>
      <c r="AA39" s="240"/>
      <c r="AB39" s="240"/>
      <c r="AC39" s="240"/>
      <c r="AD39" s="240"/>
      <c r="AE39" s="240"/>
      <c r="AF39" s="240"/>
      <c r="AG39" s="275"/>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0"/>
      <c r="BR39" s="240"/>
      <c r="BS39" s="240"/>
      <c r="BT39" s="240"/>
      <c r="BU39" s="240"/>
      <c r="BV39" s="240"/>
      <c r="BW39" s="240"/>
    </row>
    <row r="40" customFormat="false" ht="26.25" hidden="false" customHeight="false" outlineLevel="0" collapsed="false">
      <c r="A40" s="240"/>
      <c r="B40" s="240"/>
      <c r="C40" s="240"/>
      <c r="D40" s="240"/>
      <c r="E40" s="240"/>
      <c r="F40" s="240"/>
      <c r="G40" s="240"/>
      <c r="H40" s="240"/>
      <c r="I40" s="240"/>
      <c r="J40" s="240"/>
      <c r="K40" s="240"/>
      <c r="L40" s="240"/>
      <c r="M40" s="240"/>
      <c r="N40" s="240"/>
      <c r="O40" s="240"/>
      <c r="P40" s="240"/>
      <c r="Q40" s="240"/>
      <c r="R40" s="240"/>
      <c r="S40" s="240"/>
      <c r="T40" s="240"/>
      <c r="U40" s="240"/>
      <c r="V40" s="27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0"/>
      <c r="BR40" s="240"/>
      <c r="BS40" s="240"/>
      <c r="BT40" s="240"/>
      <c r="BU40" s="240"/>
      <c r="BV40" s="240"/>
      <c r="BW40" s="240"/>
    </row>
    <row r="41" customFormat="false" ht="26.25" hidden="false" customHeight="false" outlineLevel="0" collapsed="false">
      <c r="A41" s="240"/>
      <c r="B41" s="240"/>
      <c r="C41" s="240"/>
      <c r="D41" s="240"/>
      <c r="E41" s="240"/>
      <c r="F41" s="240"/>
      <c r="G41" s="240"/>
      <c r="H41" s="240"/>
      <c r="I41" s="240"/>
      <c r="J41" s="240"/>
      <c r="K41" s="240"/>
      <c r="L41" s="240"/>
      <c r="M41" s="240"/>
      <c r="N41" s="240"/>
      <c r="O41" s="240"/>
      <c r="P41" s="240"/>
      <c r="Q41" s="240"/>
      <c r="R41" s="240"/>
      <c r="S41" s="240"/>
      <c r="T41" s="240"/>
      <c r="U41" s="240"/>
      <c r="V41" s="27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0"/>
      <c r="BR41" s="240"/>
      <c r="BS41" s="240"/>
      <c r="BT41" s="240"/>
      <c r="BU41" s="240"/>
      <c r="BV41" s="240"/>
      <c r="BW41" s="240"/>
    </row>
    <row r="42" customFormat="false" ht="26.25" hidden="false" customHeight="false" outlineLevel="0" collapsed="false">
      <c r="A42" s="240"/>
      <c r="B42" s="240"/>
      <c r="C42" s="240"/>
      <c r="D42" s="240"/>
      <c r="E42" s="240"/>
      <c r="F42" s="240"/>
      <c r="G42" s="240"/>
      <c r="H42" s="240"/>
      <c r="I42" s="240"/>
      <c r="J42" s="240"/>
      <c r="K42" s="240"/>
      <c r="L42" s="240"/>
      <c r="M42" s="240"/>
      <c r="N42" s="240"/>
      <c r="O42" s="240"/>
      <c r="P42" s="240"/>
      <c r="Q42" s="240"/>
      <c r="R42" s="240"/>
      <c r="S42" s="240"/>
      <c r="T42" s="240"/>
      <c r="U42" s="240"/>
      <c r="V42" s="27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0"/>
      <c r="BR42" s="240"/>
      <c r="BS42" s="240"/>
      <c r="BT42" s="240"/>
      <c r="BU42" s="240"/>
      <c r="BV42" s="240"/>
      <c r="BW42" s="240"/>
    </row>
    <row r="43" customFormat="false" ht="26.25" hidden="false" customHeight="false" outlineLevel="0" collapsed="false">
      <c r="A43" s="240"/>
      <c r="B43" s="240"/>
      <c r="C43" s="240"/>
      <c r="D43" s="240"/>
      <c r="E43" s="240"/>
      <c r="F43" s="240"/>
      <c r="G43" s="240"/>
      <c r="H43" s="240"/>
      <c r="I43" s="240"/>
      <c r="J43" s="240"/>
      <c r="K43" s="240"/>
      <c r="L43" s="240"/>
      <c r="M43" s="240"/>
      <c r="N43" s="240"/>
      <c r="O43" s="240"/>
      <c r="P43" s="240"/>
      <c r="Q43" s="240"/>
      <c r="R43" s="240"/>
      <c r="S43" s="240"/>
      <c r="T43" s="240"/>
      <c r="U43" s="240"/>
      <c r="V43" s="27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0"/>
      <c r="BR43" s="240"/>
      <c r="BS43" s="240"/>
      <c r="BT43" s="240"/>
      <c r="BU43" s="240"/>
      <c r="BV43" s="240"/>
      <c r="BW43" s="240"/>
    </row>
    <row r="44" customFormat="false" ht="26.25" hidden="false" customHeight="false" outlineLevel="0" collapsed="false">
      <c r="A44" s="240"/>
      <c r="B44" s="240"/>
      <c r="C44" s="240"/>
      <c r="D44" s="240"/>
      <c r="E44" s="240"/>
      <c r="F44" s="240"/>
      <c r="G44" s="240"/>
      <c r="H44" s="240"/>
      <c r="I44" s="240"/>
      <c r="J44" s="240"/>
      <c r="K44" s="240"/>
      <c r="L44" s="240"/>
      <c r="M44" s="240"/>
      <c r="N44" s="240"/>
      <c r="O44" s="240"/>
      <c r="P44" s="240"/>
      <c r="Q44" s="240"/>
      <c r="R44" s="240"/>
      <c r="S44" s="240"/>
      <c r="T44" s="240"/>
      <c r="U44" s="240"/>
      <c r="V44" s="27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0"/>
      <c r="BR44" s="240"/>
      <c r="BS44" s="240"/>
      <c r="BT44" s="240"/>
      <c r="BU44" s="240"/>
      <c r="BV44" s="240"/>
      <c r="BW44" s="240"/>
    </row>
    <row r="45" customFormat="false" ht="26.25" hidden="false" customHeight="false" outlineLevel="0" collapsed="false">
      <c r="A45" s="240"/>
      <c r="B45" s="240"/>
      <c r="C45" s="240"/>
      <c r="D45" s="240"/>
      <c r="E45" s="240"/>
      <c r="F45" s="240"/>
      <c r="G45" s="240"/>
      <c r="H45" s="240"/>
      <c r="I45" s="240"/>
      <c r="J45" s="240"/>
      <c r="K45" s="240"/>
      <c r="L45" s="240"/>
      <c r="M45" s="240"/>
      <c r="N45" s="240"/>
      <c r="O45" s="240"/>
      <c r="P45" s="240"/>
      <c r="Q45" s="240"/>
      <c r="R45" s="240"/>
      <c r="S45" s="240"/>
      <c r="T45" s="240"/>
      <c r="U45" s="240"/>
      <c r="V45" s="27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0"/>
      <c r="BR45" s="240"/>
      <c r="BS45" s="240"/>
      <c r="BT45" s="240"/>
      <c r="BU45" s="240"/>
      <c r="BV45" s="240"/>
      <c r="BW45" s="240"/>
    </row>
    <row r="46" customFormat="false" ht="26.25" hidden="false" customHeight="false" outlineLevel="0" collapsed="false">
      <c r="A46" s="240"/>
      <c r="B46" s="240"/>
      <c r="C46" s="240"/>
      <c r="D46" s="240"/>
      <c r="E46" s="240"/>
      <c r="F46" s="240"/>
      <c r="G46" s="240"/>
      <c r="H46" s="240"/>
      <c r="I46" s="240"/>
      <c r="J46" s="240"/>
      <c r="K46" s="240"/>
      <c r="L46" s="240"/>
      <c r="M46" s="240"/>
      <c r="N46" s="240"/>
      <c r="O46" s="240"/>
      <c r="P46" s="240"/>
      <c r="Q46" s="240"/>
      <c r="R46" s="240"/>
      <c r="S46" s="240"/>
      <c r="T46" s="240"/>
      <c r="U46" s="240"/>
      <c r="V46" s="27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0"/>
      <c r="BR46" s="240"/>
      <c r="BS46" s="240"/>
      <c r="BT46" s="240"/>
      <c r="BU46" s="240"/>
      <c r="BV46" s="240"/>
      <c r="BW46" s="240"/>
    </row>
    <row r="47" customFormat="false" ht="26.25" hidden="false" customHeight="false" outlineLevel="0" collapsed="false">
      <c r="A47" s="240"/>
      <c r="B47" s="240"/>
      <c r="C47" s="240"/>
      <c r="D47" s="240"/>
      <c r="E47" s="240"/>
      <c r="F47" s="240"/>
      <c r="G47" s="240"/>
      <c r="H47" s="240"/>
      <c r="I47" s="240"/>
      <c r="J47" s="240"/>
      <c r="K47" s="240"/>
      <c r="L47" s="240"/>
      <c r="M47" s="240"/>
      <c r="N47" s="240"/>
      <c r="O47" s="240"/>
      <c r="P47" s="240"/>
      <c r="Q47" s="240"/>
      <c r="R47" s="240"/>
      <c r="S47" s="240"/>
      <c r="T47" s="240"/>
      <c r="U47" s="240"/>
      <c r="V47" s="27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0"/>
      <c r="BR47" s="240"/>
      <c r="BS47" s="240"/>
      <c r="BT47" s="240"/>
      <c r="BU47" s="240"/>
      <c r="BV47" s="240"/>
      <c r="BW47" s="240"/>
    </row>
    <row r="48" customFormat="false" ht="26.25" hidden="false" customHeight="false" outlineLevel="0" collapsed="false">
      <c r="A48" s="240"/>
      <c r="B48" s="240"/>
      <c r="C48" s="240"/>
      <c r="D48" s="240"/>
      <c r="E48" s="240"/>
      <c r="F48" s="240"/>
      <c r="G48" s="240"/>
      <c r="H48" s="240"/>
      <c r="I48" s="240"/>
      <c r="J48" s="240"/>
      <c r="K48" s="240"/>
      <c r="L48" s="240"/>
      <c r="M48" s="240"/>
      <c r="N48" s="240"/>
      <c r="O48" s="240"/>
      <c r="P48" s="240"/>
      <c r="Q48" s="240"/>
      <c r="R48" s="240"/>
      <c r="S48" s="240"/>
      <c r="T48" s="240"/>
      <c r="U48" s="240"/>
      <c r="V48" s="27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0"/>
      <c r="BR48" s="240"/>
      <c r="BS48" s="240"/>
      <c r="BT48" s="240"/>
      <c r="BU48" s="240"/>
      <c r="BV48" s="240"/>
      <c r="BW48" s="240"/>
    </row>
    <row r="49" customFormat="false" ht="26.25" hidden="false" customHeight="false" outlineLevel="0" collapsed="false">
      <c r="A49" s="240"/>
      <c r="B49" s="240"/>
      <c r="C49" s="240"/>
      <c r="D49" s="240"/>
      <c r="E49" s="240"/>
      <c r="F49" s="240"/>
      <c r="G49" s="240"/>
      <c r="H49" s="240"/>
      <c r="I49" s="240"/>
      <c r="J49" s="240"/>
      <c r="K49" s="240"/>
      <c r="L49" s="240"/>
      <c r="M49" s="240"/>
      <c r="N49" s="240"/>
      <c r="O49" s="240"/>
      <c r="P49" s="240"/>
      <c r="Q49" s="240"/>
      <c r="R49" s="240"/>
      <c r="S49" s="240"/>
      <c r="T49" s="240"/>
      <c r="U49" s="240"/>
      <c r="V49" s="27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c r="BR49" s="240"/>
      <c r="BS49" s="240"/>
      <c r="BT49" s="240"/>
      <c r="BU49" s="240"/>
      <c r="BV49" s="240"/>
      <c r="BW49" s="240"/>
    </row>
    <row r="50" customFormat="false" ht="26.25" hidden="false" customHeight="false" outlineLevel="0" collapsed="false">
      <c r="A50" s="240"/>
      <c r="B50" s="240"/>
      <c r="C50" s="240"/>
      <c r="D50" s="240"/>
      <c r="E50" s="240"/>
      <c r="F50" s="240"/>
      <c r="G50" s="240"/>
      <c r="H50" s="240"/>
      <c r="I50" s="240"/>
      <c r="J50" s="240"/>
      <c r="K50" s="240"/>
      <c r="L50" s="240"/>
      <c r="M50" s="240"/>
      <c r="N50" s="240"/>
      <c r="O50" s="240"/>
      <c r="P50" s="240"/>
      <c r="Q50" s="240"/>
      <c r="R50" s="240"/>
      <c r="S50" s="240"/>
      <c r="T50" s="240"/>
      <c r="U50" s="240"/>
      <c r="V50" s="27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0"/>
      <c r="BR50" s="240"/>
      <c r="BS50" s="240"/>
      <c r="BT50" s="240"/>
      <c r="BU50" s="240"/>
      <c r="BV50" s="240"/>
      <c r="BW50" s="240"/>
    </row>
    <row r="51" customFormat="false" ht="26.25" hidden="false" customHeight="false" outlineLevel="0" collapsed="false">
      <c r="A51" s="240"/>
      <c r="B51" s="240"/>
      <c r="C51" s="240"/>
      <c r="D51" s="240"/>
      <c r="E51" s="240"/>
      <c r="F51" s="240"/>
      <c r="G51" s="240"/>
      <c r="H51" s="240"/>
      <c r="I51" s="240"/>
      <c r="J51" s="240"/>
      <c r="K51" s="240"/>
      <c r="L51" s="240"/>
      <c r="M51" s="240"/>
      <c r="N51" s="240"/>
      <c r="O51" s="240"/>
      <c r="P51" s="240"/>
      <c r="Q51" s="240"/>
      <c r="R51" s="240"/>
      <c r="S51" s="240"/>
      <c r="T51" s="240"/>
      <c r="U51" s="240"/>
      <c r="V51" s="27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0"/>
      <c r="BR51" s="240"/>
      <c r="BS51" s="240"/>
      <c r="BT51" s="240"/>
      <c r="BU51" s="240"/>
      <c r="BV51" s="240"/>
      <c r="BW51" s="240"/>
    </row>
    <row r="52" customFormat="false" ht="26.25" hidden="false" customHeight="false" outlineLevel="0" collapsed="false">
      <c r="A52" s="240"/>
      <c r="B52" s="240"/>
      <c r="C52" s="240"/>
      <c r="D52" s="240"/>
      <c r="E52" s="240"/>
      <c r="F52" s="240"/>
      <c r="G52" s="240"/>
      <c r="H52" s="240"/>
      <c r="I52" s="240"/>
      <c r="J52" s="240"/>
      <c r="K52" s="240"/>
      <c r="L52" s="240"/>
      <c r="M52" s="240"/>
      <c r="N52" s="240"/>
      <c r="O52" s="240"/>
      <c r="P52" s="240"/>
      <c r="Q52" s="240"/>
      <c r="R52" s="240"/>
      <c r="S52" s="240"/>
      <c r="T52" s="240"/>
      <c r="U52" s="240"/>
      <c r="V52" s="27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0"/>
      <c r="BR52" s="240"/>
      <c r="BS52" s="240"/>
      <c r="BT52" s="240"/>
      <c r="BU52" s="240"/>
      <c r="BV52" s="240"/>
      <c r="BW52" s="240"/>
    </row>
    <row r="53" customFormat="false" ht="26.25" hidden="false" customHeight="false" outlineLevel="0" collapsed="false">
      <c r="A53" s="240"/>
      <c r="B53" s="240"/>
      <c r="C53" s="240"/>
      <c r="D53" s="240"/>
      <c r="E53" s="240"/>
      <c r="F53" s="240"/>
      <c r="G53" s="240"/>
      <c r="H53" s="240"/>
      <c r="I53" s="240"/>
      <c r="J53" s="240"/>
      <c r="K53" s="240"/>
      <c r="L53" s="240"/>
      <c r="M53" s="240"/>
      <c r="N53" s="240"/>
      <c r="O53" s="240"/>
      <c r="P53" s="240"/>
      <c r="Q53" s="240"/>
      <c r="R53" s="240"/>
      <c r="S53" s="240"/>
      <c r="T53" s="240"/>
      <c r="U53" s="240"/>
      <c r="V53" s="27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0"/>
      <c r="BR53" s="240"/>
      <c r="BS53" s="240"/>
      <c r="BT53" s="240"/>
      <c r="BU53" s="240"/>
      <c r="BV53" s="240"/>
      <c r="BW53" s="240"/>
    </row>
    <row r="54" customFormat="false" ht="26.25" hidden="false" customHeight="false" outlineLevel="0" collapsed="false">
      <c r="A54" s="240"/>
      <c r="B54" s="240"/>
      <c r="C54" s="240"/>
      <c r="D54" s="240"/>
      <c r="E54" s="240"/>
      <c r="F54" s="240"/>
      <c r="G54" s="240"/>
      <c r="H54" s="240"/>
      <c r="I54" s="240"/>
      <c r="J54" s="240"/>
      <c r="K54" s="240"/>
      <c r="L54" s="240"/>
      <c r="M54" s="240"/>
      <c r="N54" s="240"/>
      <c r="O54" s="240"/>
      <c r="P54" s="240"/>
      <c r="Q54" s="240"/>
      <c r="R54" s="240"/>
      <c r="S54" s="240"/>
      <c r="T54" s="240"/>
      <c r="U54" s="240"/>
      <c r="V54" s="27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0"/>
      <c r="BD54" s="240"/>
      <c r="BE54" s="240"/>
      <c r="BF54" s="240"/>
      <c r="BG54" s="240"/>
      <c r="BH54" s="240"/>
      <c r="BI54" s="240"/>
      <c r="BJ54" s="240"/>
      <c r="BK54" s="240"/>
      <c r="BL54" s="240"/>
      <c r="BM54" s="240"/>
      <c r="BN54" s="240"/>
      <c r="BO54" s="240"/>
      <c r="BP54" s="240"/>
      <c r="BQ54" s="240"/>
      <c r="BR54" s="240"/>
      <c r="BS54" s="240"/>
      <c r="BT54" s="240"/>
      <c r="BU54" s="240"/>
      <c r="BV54" s="240"/>
      <c r="BW54" s="240"/>
    </row>
    <row r="55" customFormat="false" ht="26.25" hidden="false" customHeight="false" outlineLevel="0" collapsed="false">
      <c r="A55" s="240"/>
      <c r="B55" s="240"/>
      <c r="C55" s="240"/>
      <c r="D55" s="240"/>
      <c r="E55" s="240"/>
      <c r="F55" s="240"/>
      <c r="G55" s="240"/>
      <c r="H55" s="240"/>
      <c r="I55" s="240"/>
      <c r="J55" s="240"/>
      <c r="K55" s="240"/>
      <c r="L55" s="240"/>
      <c r="M55" s="240"/>
      <c r="N55" s="240"/>
      <c r="O55" s="240"/>
      <c r="P55" s="240"/>
      <c r="Q55" s="240"/>
      <c r="R55" s="240"/>
      <c r="S55" s="240"/>
      <c r="T55" s="240"/>
      <c r="U55" s="240"/>
      <c r="V55" s="27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0"/>
      <c r="BD55" s="240"/>
      <c r="BE55" s="240"/>
      <c r="BF55" s="240"/>
      <c r="BG55" s="240"/>
      <c r="BH55" s="240"/>
      <c r="BI55" s="240"/>
      <c r="BJ55" s="240"/>
      <c r="BK55" s="240"/>
      <c r="BL55" s="240"/>
      <c r="BM55" s="240"/>
      <c r="BN55" s="240"/>
      <c r="BO55" s="240"/>
      <c r="BP55" s="240"/>
      <c r="BQ55" s="240"/>
      <c r="BR55" s="240"/>
      <c r="BS55" s="240"/>
      <c r="BT55" s="240"/>
      <c r="BU55" s="240"/>
      <c r="BV55" s="240"/>
      <c r="BW55" s="240"/>
    </row>
    <row r="56" customFormat="false" ht="26.25" hidden="false" customHeight="false" outlineLevel="0" collapsed="false">
      <c r="A56" s="240"/>
      <c r="B56" s="240"/>
      <c r="C56" s="240"/>
      <c r="D56" s="240"/>
      <c r="E56" s="240"/>
      <c r="F56" s="240"/>
      <c r="G56" s="240"/>
      <c r="H56" s="240"/>
      <c r="I56" s="240"/>
      <c r="J56" s="240"/>
      <c r="K56" s="240"/>
      <c r="L56" s="240"/>
      <c r="M56" s="240"/>
      <c r="N56" s="240"/>
      <c r="O56" s="240"/>
      <c r="P56" s="240"/>
      <c r="Q56" s="240"/>
      <c r="R56" s="240"/>
      <c r="S56" s="240"/>
      <c r="T56" s="240"/>
      <c r="U56" s="240"/>
      <c r="V56" s="27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0"/>
      <c r="BD56" s="240"/>
      <c r="BE56" s="240"/>
      <c r="BF56" s="240"/>
      <c r="BG56" s="240"/>
      <c r="BH56" s="240"/>
      <c r="BI56" s="240"/>
      <c r="BJ56" s="240"/>
      <c r="BK56" s="240"/>
      <c r="BL56" s="240"/>
      <c r="BM56" s="240"/>
      <c r="BN56" s="240"/>
      <c r="BO56" s="240"/>
      <c r="BP56" s="240"/>
      <c r="BQ56" s="240"/>
      <c r="BR56" s="240"/>
      <c r="BS56" s="240"/>
      <c r="BT56" s="240"/>
      <c r="BU56" s="240"/>
      <c r="BV56" s="240"/>
      <c r="BW56" s="240"/>
    </row>
    <row r="57" customFormat="false" ht="26.25" hidden="false" customHeight="false" outlineLevel="0" collapsed="false">
      <c r="A57" s="240"/>
      <c r="B57" s="240"/>
      <c r="C57" s="240"/>
      <c r="D57" s="240"/>
      <c r="E57" s="240"/>
      <c r="F57" s="240"/>
      <c r="G57" s="240"/>
      <c r="H57" s="240"/>
      <c r="I57" s="240"/>
      <c r="J57" s="240"/>
      <c r="K57" s="240"/>
      <c r="L57" s="240"/>
      <c r="M57" s="240"/>
      <c r="N57" s="240"/>
      <c r="O57" s="240"/>
      <c r="P57" s="240"/>
      <c r="Q57" s="240"/>
      <c r="R57" s="240"/>
      <c r="S57" s="240"/>
      <c r="T57" s="240"/>
      <c r="U57" s="240"/>
      <c r="V57" s="270"/>
      <c r="W57" s="240"/>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0"/>
      <c r="BD57" s="240"/>
      <c r="BE57" s="240"/>
      <c r="BF57" s="240"/>
      <c r="BG57" s="240"/>
      <c r="BH57" s="240"/>
      <c r="BI57" s="240"/>
      <c r="BJ57" s="240"/>
      <c r="BK57" s="240"/>
      <c r="BL57" s="240"/>
      <c r="BM57" s="240"/>
      <c r="BN57" s="240"/>
      <c r="BO57" s="240"/>
      <c r="BP57" s="240"/>
      <c r="BQ57" s="240"/>
      <c r="BR57" s="240"/>
      <c r="BS57" s="240"/>
      <c r="BT57" s="240"/>
      <c r="BU57" s="240"/>
      <c r="BV57" s="240"/>
      <c r="BW57" s="240"/>
    </row>
    <row r="58" customFormat="false" ht="26.25" hidden="false" customHeight="false" outlineLevel="0" collapsed="false">
      <c r="A58" s="240"/>
      <c r="B58" s="240"/>
      <c r="C58" s="240"/>
      <c r="D58" s="240"/>
      <c r="E58" s="240"/>
      <c r="F58" s="240"/>
      <c r="G58" s="240"/>
      <c r="H58" s="240"/>
      <c r="I58" s="240"/>
      <c r="J58" s="240"/>
      <c r="K58" s="240"/>
      <c r="L58" s="240"/>
      <c r="M58" s="240"/>
      <c r="N58" s="240"/>
      <c r="O58" s="240"/>
      <c r="P58" s="240"/>
      <c r="Q58" s="240"/>
      <c r="R58" s="240"/>
      <c r="S58" s="240"/>
      <c r="T58" s="240"/>
      <c r="U58" s="240"/>
      <c r="V58" s="27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0"/>
      <c r="BD58" s="240"/>
      <c r="BE58" s="240"/>
      <c r="BF58" s="240"/>
      <c r="BG58" s="240"/>
      <c r="BH58" s="240"/>
      <c r="BI58" s="240"/>
      <c r="BJ58" s="240"/>
      <c r="BK58" s="240"/>
      <c r="BL58" s="240"/>
      <c r="BM58" s="240"/>
      <c r="BN58" s="240"/>
      <c r="BO58" s="240"/>
      <c r="BP58" s="240"/>
      <c r="BQ58" s="240"/>
      <c r="BR58" s="240"/>
      <c r="BS58" s="240"/>
      <c r="BT58" s="240"/>
      <c r="BU58" s="240"/>
      <c r="BV58" s="240"/>
      <c r="BW58" s="240"/>
    </row>
    <row r="59" customFormat="false" ht="26.25" hidden="false" customHeight="false" outlineLevel="0" collapsed="false">
      <c r="A59" s="240"/>
      <c r="B59" s="240"/>
      <c r="C59" s="240"/>
      <c r="D59" s="240"/>
      <c r="E59" s="240"/>
      <c r="F59" s="240"/>
      <c r="G59" s="240"/>
      <c r="H59" s="240"/>
      <c r="I59" s="240"/>
      <c r="J59" s="240"/>
      <c r="K59" s="240"/>
      <c r="L59" s="240"/>
      <c r="M59" s="240"/>
      <c r="N59" s="240"/>
      <c r="O59" s="240"/>
      <c r="P59" s="240"/>
      <c r="Q59" s="240"/>
      <c r="R59" s="240"/>
      <c r="S59" s="240"/>
      <c r="T59" s="240"/>
      <c r="U59" s="240"/>
      <c r="V59" s="27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c r="BR59" s="240"/>
      <c r="BS59" s="240"/>
      <c r="BT59" s="240"/>
      <c r="BU59" s="240"/>
      <c r="BV59" s="240"/>
      <c r="BW59" s="240"/>
    </row>
    <row r="60" customFormat="false" ht="26.25" hidden="false" customHeight="false" outlineLevel="0" collapsed="false">
      <c r="A60" s="240"/>
      <c r="B60" s="240"/>
      <c r="C60" s="240"/>
      <c r="D60" s="240"/>
      <c r="E60" s="240"/>
      <c r="F60" s="240"/>
      <c r="G60" s="240"/>
      <c r="H60" s="240"/>
      <c r="I60" s="240"/>
      <c r="J60" s="240"/>
      <c r="K60" s="240"/>
      <c r="L60" s="240"/>
      <c r="M60" s="240"/>
      <c r="N60" s="240"/>
      <c r="O60" s="240"/>
      <c r="P60" s="240"/>
      <c r="Q60" s="240"/>
      <c r="R60" s="240"/>
      <c r="S60" s="240"/>
      <c r="T60" s="240"/>
      <c r="U60" s="240"/>
      <c r="V60" s="27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0"/>
      <c r="BG60" s="240"/>
      <c r="BH60" s="240"/>
      <c r="BI60" s="240"/>
      <c r="BJ60" s="240"/>
      <c r="BK60" s="240"/>
      <c r="BL60" s="240"/>
      <c r="BM60" s="240"/>
      <c r="BN60" s="240"/>
      <c r="BO60" s="240"/>
      <c r="BP60" s="240"/>
      <c r="BQ60" s="240"/>
      <c r="BR60" s="240"/>
      <c r="BS60" s="240"/>
      <c r="BT60" s="240"/>
      <c r="BU60" s="240"/>
      <c r="BV60" s="240"/>
      <c r="BW60" s="240"/>
    </row>
    <row r="61" customFormat="false" ht="26.25" hidden="false" customHeight="false" outlineLevel="0" collapsed="false">
      <c r="A61" s="240"/>
      <c r="B61" s="240"/>
      <c r="C61" s="240"/>
      <c r="D61" s="240"/>
      <c r="E61" s="240"/>
      <c r="F61" s="240"/>
      <c r="G61" s="240"/>
      <c r="H61" s="240"/>
      <c r="I61" s="240"/>
      <c r="J61" s="240"/>
      <c r="K61" s="240"/>
      <c r="L61" s="240"/>
      <c r="M61" s="240"/>
      <c r="N61" s="240"/>
      <c r="O61" s="240"/>
      <c r="P61" s="240"/>
      <c r="Q61" s="240"/>
      <c r="R61" s="240"/>
      <c r="S61" s="240"/>
      <c r="T61" s="240"/>
      <c r="U61" s="240"/>
      <c r="V61" s="27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240"/>
      <c r="BG61" s="240"/>
      <c r="BH61" s="240"/>
      <c r="BI61" s="240"/>
      <c r="BJ61" s="240"/>
      <c r="BK61" s="240"/>
      <c r="BL61" s="240"/>
      <c r="BM61" s="240"/>
      <c r="BN61" s="240"/>
      <c r="BO61" s="240"/>
      <c r="BP61" s="240"/>
      <c r="BQ61" s="240"/>
      <c r="BR61" s="240"/>
      <c r="BS61" s="240"/>
      <c r="BT61" s="240"/>
      <c r="BU61" s="240"/>
      <c r="BV61" s="240"/>
      <c r="BW61" s="240"/>
    </row>
    <row r="62" customFormat="false" ht="26.25" hidden="false" customHeight="false" outlineLevel="0" collapsed="false">
      <c r="A62" s="240"/>
      <c r="B62" s="240"/>
      <c r="C62" s="240"/>
      <c r="D62" s="240"/>
      <c r="E62" s="240"/>
      <c r="F62" s="240"/>
      <c r="G62" s="240"/>
      <c r="H62" s="240"/>
      <c r="I62" s="240"/>
      <c r="J62" s="240"/>
      <c r="K62" s="240"/>
      <c r="L62" s="240"/>
      <c r="M62" s="240"/>
      <c r="N62" s="240"/>
      <c r="O62" s="240"/>
      <c r="P62" s="240"/>
      <c r="Q62" s="240"/>
      <c r="R62" s="240"/>
      <c r="S62" s="240"/>
      <c r="T62" s="240"/>
      <c r="U62" s="240"/>
      <c r="V62" s="27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0"/>
      <c r="BD62" s="240"/>
      <c r="BE62" s="240"/>
      <c r="BF62" s="240"/>
      <c r="BG62" s="240"/>
      <c r="BH62" s="240"/>
      <c r="BI62" s="240"/>
      <c r="BJ62" s="240"/>
      <c r="BK62" s="240"/>
      <c r="BL62" s="240"/>
      <c r="BM62" s="240"/>
      <c r="BN62" s="240"/>
      <c r="BO62" s="240"/>
      <c r="BP62" s="240"/>
      <c r="BQ62" s="240"/>
      <c r="BR62" s="240"/>
      <c r="BS62" s="240"/>
      <c r="BT62" s="240"/>
      <c r="BU62" s="240"/>
      <c r="BV62" s="240"/>
      <c r="BW62" s="240"/>
    </row>
    <row r="63" customFormat="false" ht="26.25" hidden="false" customHeight="false" outlineLevel="0" collapsed="false">
      <c r="A63" s="240"/>
      <c r="B63" s="240"/>
      <c r="C63" s="240"/>
      <c r="D63" s="240"/>
      <c r="E63" s="240"/>
      <c r="F63" s="240"/>
      <c r="G63" s="240"/>
      <c r="H63" s="240"/>
      <c r="I63" s="240"/>
      <c r="J63" s="240"/>
      <c r="K63" s="240"/>
      <c r="L63" s="240"/>
      <c r="M63" s="240"/>
      <c r="N63" s="240"/>
      <c r="O63" s="240"/>
      <c r="P63" s="240"/>
      <c r="Q63" s="240"/>
      <c r="R63" s="240"/>
      <c r="S63" s="240"/>
      <c r="T63" s="240"/>
      <c r="U63" s="240"/>
      <c r="V63" s="27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0"/>
      <c r="BD63" s="240"/>
      <c r="BE63" s="240"/>
      <c r="BF63" s="240"/>
      <c r="BG63" s="240"/>
      <c r="BH63" s="240"/>
      <c r="BI63" s="240"/>
      <c r="BJ63" s="240"/>
      <c r="BK63" s="240"/>
      <c r="BL63" s="240"/>
      <c r="BM63" s="240"/>
      <c r="BN63" s="240"/>
      <c r="BO63" s="240"/>
      <c r="BP63" s="240"/>
      <c r="BQ63" s="240"/>
      <c r="BR63" s="240"/>
      <c r="BS63" s="240"/>
      <c r="BT63" s="240"/>
      <c r="BU63" s="240"/>
      <c r="BV63" s="240"/>
      <c r="BW63" s="240"/>
    </row>
    <row r="64" customFormat="false" ht="26.25" hidden="false" customHeight="false" outlineLevel="0" collapsed="false">
      <c r="A64" s="240"/>
      <c r="B64" s="240"/>
      <c r="C64" s="240"/>
      <c r="D64" s="240"/>
      <c r="E64" s="240"/>
      <c r="F64" s="240"/>
      <c r="G64" s="240"/>
      <c r="H64" s="240"/>
      <c r="I64" s="240"/>
      <c r="J64" s="240"/>
      <c r="K64" s="240"/>
      <c r="L64" s="240"/>
      <c r="M64" s="240"/>
      <c r="N64" s="240"/>
      <c r="O64" s="240"/>
      <c r="P64" s="240"/>
      <c r="Q64" s="240"/>
      <c r="R64" s="240"/>
      <c r="S64" s="240"/>
      <c r="T64" s="240"/>
      <c r="U64" s="240"/>
      <c r="V64" s="27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0"/>
      <c r="BD64" s="240"/>
      <c r="BE64" s="240"/>
      <c r="BF64" s="240"/>
      <c r="BG64" s="240"/>
      <c r="BH64" s="240"/>
      <c r="BI64" s="240"/>
      <c r="BJ64" s="240"/>
      <c r="BK64" s="240"/>
      <c r="BL64" s="240"/>
      <c r="BM64" s="240"/>
      <c r="BN64" s="240"/>
      <c r="BO64" s="240"/>
      <c r="BP64" s="240"/>
      <c r="BQ64" s="240"/>
      <c r="BR64" s="240"/>
      <c r="BS64" s="240"/>
      <c r="BT64" s="240"/>
      <c r="BU64" s="240"/>
      <c r="BV64" s="240"/>
      <c r="BW64" s="240"/>
    </row>
    <row r="65" customFormat="false" ht="26.25" hidden="false" customHeight="false" outlineLevel="0" collapsed="false">
      <c r="A65" s="240"/>
      <c r="B65" s="240"/>
      <c r="C65" s="240"/>
      <c r="D65" s="240"/>
      <c r="E65" s="240"/>
      <c r="F65" s="240"/>
      <c r="G65" s="240"/>
      <c r="H65" s="240"/>
      <c r="I65" s="240"/>
      <c r="J65" s="240"/>
      <c r="K65" s="240"/>
      <c r="L65" s="240"/>
      <c r="M65" s="240"/>
      <c r="N65" s="240"/>
      <c r="O65" s="240"/>
      <c r="P65" s="240"/>
      <c r="Q65" s="240"/>
      <c r="R65" s="240"/>
      <c r="S65" s="240"/>
      <c r="T65" s="240"/>
      <c r="U65" s="240"/>
      <c r="V65" s="27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0"/>
      <c r="BD65" s="240"/>
      <c r="BE65" s="240"/>
      <c r="BF65" s="240"/>
      <c r="BG65" s="240"/>
      <c r="BH65" s="240"/>
      <c r="BI65" s="240"/>
      <c r="BJ65" s="240"/>
      <c r="BK65" s="240"/>
      <c r="BL65" s="240"/>
      <c r="BM65" s="240"/>
      <c r="BN65" s="240"/>
      <c r="BO65" s="240"/>
      <c r="BP65" s="240"/>
      <c r="BQ65" s="240"/>
      <c r="BR65" s="240"/>
      <c r="BS65" s="240"/>
      <c r="BT65" s="240"/>
      <c r="BU65" s="240"/>
      <c r="BV65" s="240"/>
      <c r="BW65" s="240"/>
    </row>
    <row r="66" customFormat="false" ht="26.25" hidden="false" customHeight="false" outlineLevel="0" collapsed="false">
      <c r="A66" s="240"/>
      <c r="B66" s="240"/>
      <c r="C66" s="240"/>
      <c r="D66" s="240"/>
      <c r="E66" s="240"/>
      <c r="F66" s="240"/>
      <c r="G66" s="240"/>
      <c r="H66" s="240"/>
      <c r="I66" s="240"/>
      <c r="J66" s="240"/>
      <c r="K66" s="240"/>
      <c r="L66" s="240"/>
      <c r="M66" s="240"/>
      <c r="N66" s="240"/>
      <c r="O66" s="240"/>
      <c r="P66" s="240"/>
      <c r="Q66" s="240"/>
      <c r="R66" s="240"/>
      <c r="S66" s="240"/>
      <c r="T66" s="240"/>
      <c r="U66" s="240"/>
      <c r="V66" s="27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C66" s="240"/>
      <c r="BD66" s="240"/>
      <c r="BE66" s="240"/>
      <c r="BF66" s="240"/>
      <c r="BG66" s="240"/>
      <c r="BH66" s="240"/>
      <c r="BI66" s="240"/>
      <c r="BJ66" s="240"/>
      <c r="BK66" s="240"/>
      <c r="BL66" s="240"/>
      <c r="BM66" s="240"/>
      <c r="BN66" s="240"/>
      <c r="BO66" s="240"/>
      <c r="BP66" s="240"/>
      <c r="BQ66" s="240"/>
      <c r="BR66" s="240"/>
      <c r="BS66" s="240"/>
      <c r="BT66" s="240"/>
      <c r="BU66" s="240"/>
      <c r="BV66" s="240"/>
      <c r="BW66" s="240"/>
    </row>
    <row r="67" customFormat="false" ht="26.25" hidden="false" customHeight="false" outlineLevel="0" collapsed="false">
      <c r="A67" s="240"/>
      <c r="B67" s="240"/>
      <c r="C67" s="240"/>
      <c r="D67" s="240"/>
      <c r="E67" s="240"/>
      <c r="F67" s="240"/>
      <c r="G67" s="240"/>
      <c r="H67" s="240"/>
      <c r="I67" s="240"/>
      <c r="J67" s="240"/>
      <c r="K67" s="240"/>
      <c r="L67" s="240"/>
      <c r="M67" s="240"/>
      <c r="N67" s="240"/>
      <c r="O67" s="240"/>
      <c r="P67" s="240"/>
      <c r="Q67" s="240"/>
      <c r="R67" s="240"/>
      <c r="S67" s="240"/>
      <c r="T67" s="240"/>
      <c r="U67" s="240"/>
      <c r="V67" s="27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c r="AX67" s="240"/>
      <c r="AY67" s="240"/>
      <c r="AZ67" s="240"/>
      <c r="BA67" s="240"/>
      <c r="BB67" s="240"/>
      <c r="BC67" s="240"/>
      <c r="BD67" s="240"/>
      <c r="BE67" s="240"/>
      <c r="BF67" s="240"/>
      <c r="BG67" s="240"/>
      <c r="BH67" s="240"/>
      <c r="BI67" s="240"/>
      <c r="BJ67" s="240"/>
      <c r="BK67" s="240"/>
      <c r="BL67" s="240"/>
      <c r="BM67" s="240"/>
      <c r="BN67" s="240"/>
      <c r="BO67" s="240"/>
      <c r="BP67" s="240"/>
      <c r="BQ67" s="240"/>
      <c r="BR67" s="240"/>
      <c r="BS67" s="240"/>
      <c r="BT67" s="240"/>
      <c r="BU67" s="240"/>
      <c r="BV67" s="240"/>
      <c r="BW67" s="240"/>
    </row>
  </sheetData>
  <sheetProtection algorithmName="SHA-512" hashValue="YcE8d3BTzh4+tJlRz+FQZNbmdHu33//eU+eEpOHdvO7/f7VhG2tn0eh7VIWvMiqjETqkw9Y2WnHL8YprZnXZgQ==" saltValue="+3IYGt7xOsKtYmynxAmADg==" spinCount="100000" sheet="true" objects="true" scenarios="true"/>
  <mergeCells count="24">
    <mergeCell ref="B1:T1"/>
    <mergeCell ref="P2:T2"/>
    <mergeCell ref="A9:T9"/>
    <mergeCell ref="A10:T10"/>
    <mergeCell ref="A12:T12"/>
    <mergeCell ref="A14:K14"/>
    <mergeCell ref="A15:I15"/>
    <mergeCell ref="K15:T15"/>
    <mergeCell ref="A16:I16"/>
    <mergeCell ref="K16:T16"/>
    <mergeCell ref="A17:H17"/>
    <mergeCell ref="K17:T17"/>
    <mergeCell ref="C19:I19"/>
    <mergeCell ref="M19:Q19"/>
    <mergeCell ref="C20:I20"/>
    <mergeCell ref="Z21:AB21"/>
    <mergeCell ref="C22:I22"/>
    <mergeCell ref="M22:R22"/>
    <mergeCell ref="C23:I23"/>
    <mergeCell ref="M23:R23"/>
    <mergeCell ref="C25:I25"/>
    <mergeCell ref="C26:T26"/>
    <mergeCell ref="B27:T27"/>
    <mergeCell ref="C28:T28"/>
  </mergeCells>
  <conditionalFormatting sqref="K15:K17 M19 M22">
    <cfRule type="cellIs" priority="2" operator="equal" aboveAverage="0" equalAverage="0" bottom="0" percent="0" rank="0" text="" dxfId="39">
      <formula>0</formula>
    </cfRule>
  </conditionalFormatting>
  <conditionalFormatting sqref="P2:T2">
    <cfRule type="expression" priority="3" aboveAverage="0" equalAverage="0" bottom="0" percent="0" rank="0" text="" dxfId="40">
      <formula>OR(P2="",P2=0)</formula>
    </cfRule>
  </conditionalFormatting>
  <conditionalFormatting sqref="T22">
    <cfRule type="cellIs" priority="4" operator="equal" aboveAverage="0" equalAverage="0" bottom="0" percent="0" rank="0" text="" dxfId="41">
      <formula>0</formula>
    </cfRule>
  </conditionalFormatting>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N40"/>
  <sheetViews>
    <sheetView showFormulas="false" showGridLines="false" showRowColHeaders="true" showZeros="true" rightToLeft="false" tabSelected="false" showOutlineSymbols="true" defaultGridColor="true" view="normal" topLeftCell="A1" colorId="64" zoomScale="86" zoomScaleNormal="86" zoomScalePageLayoutView="70" workbookViewId="0">
      <selection pane="topLeft" activeCell="A10" activeCellId="0" sqref="A10"/>
    </sheetView>
  </sheetViews>
  <sheetFormatPr defaultColWidth="8.7890625" defaultRowHeight="24.75" zeroHeight="false" outlineLevelRow="0" outlineLevelCol="0"/>
  <cols>
    <col collapsed="false" customWidth="true" hidden="false" outlineLevel="0" max="1" min="1" style="331" width="2.11"/>
    <col collapsed="false" customWidth="true" hidden="false" outlineLevel="0" max="2" min="2" style="331" width="1.11"/>
    <col collapsed="false" customWidth="true" hidden="false" outlineLevel="0" max="3" min="3" style="331" width="4.67"/>
    <col collapsed="false" customWidth="true" hidden="false" outlineLevel="0" max="4" min="4" style="331" width="10.22"/>
    <col collapsed="false" customWidth="true" hidden="false" outlineLevel="0" max="5" min="5" style="331" width="3.78"/>
    <col collapsed="false" customWidth="true" hidden="false" outlineLevel="0" max="6" min="6" style="331" width="7.21"/>
    <col collapsed="false" customWidth="true" hidden="false" outlineLevel="0" max="7" min="7" style="331" width="4.11"/>
    <col collapsed="false" customWidth="true" hidden="false" outlineLevel="0" max="8" min="8" style="331" width="3.56"/>
    <col collapsed="false" customWidth="true" hidden="false" outlineLevel="0" max="9" min="9" style="331" width="4"/>
    <col collapsed="false" customWidth="true" hidden="false" outlineLevel="0" max="10" min="10" style="331" width="6.66"/>
    <col collapsed="false" customWidth="true" hidden="false" outlineLevel="0" max="11" min="11" style="331" width="3.67"/>
    <col collapsed="false" customWidth="true" hidden="false" outlineLevel="0" max="12" min="12" style="331" width="2.11"/>
    <col collapsed="false" customWidth="true" hidden="false" outlineLevel="0" max="13" min="13" style="331" width="2.21"/>
    <col collapsed="false" customWidth="true" hidden="false" outlineLevel="0" max="14" min="14" style="331" width="1.33"/>
    <col collapsed="false" customWidth="true" hidden="false" outlineLevel="0" max="15" min="15" style="331" width="6.55"/>
    <col collapsed="false" customWidth="true" hidden="false" outlineLevel="0" max="16" min="16" style="331" width="3.78"/>
    <col collapsed="false" customWidth="true" hidden="false" outlineLevel="0" max="17" min="17" style="331" width="3.56"/>
    <col collapsed="false" customWidth="true" hidden="false" outlineLevel="0" max="19" min="18" style="331" width="4.67"/>
    <col collapsed="false" customWidth="true" hidden="false" outlineLevel="0" max="20" min="20" style="331" width="3.67"/>
    <col collapsed="false" customWidth="true" hidden="false" outlineLevel="0" max="21" min="21" style="331" width="8.88"/>
    <col collapsed="false" customWidth="true" hidden="false" outlineLevel="0" max="22" min="22" style="332" width="2.78"/>
    <col collapsed="false" customWidth="true" hidden="false" outlineLevel="0" max="23" min="23" style="333" width="2.78"/>
    <col collapsed="false" customWidth="true" hidden="false" outlineLevel="0" max="41" min="24" style="331" width="2.78"/>
    <col collapsed="false" customWidth="false" hidden="false" outlineLevel="0" max="43" min="42" style="331" width="8.78"/>
    <col collapsed="false" customWidth="true" hidden="false" outlineLevel="0" max="44" min="44" style="331" width="19.89"/>
    <col collapsed="false" customWidth="false" hidden="false" outlineLevel="0" max="1024" min="45" style="331" width="8.78"/>
  </cols>
  <sheetData>
    <row r="1" customFormat="false" ht="18.75" hidden="false" customHeight="true" outlineLevel="0" collapsed="false">
      <c r="A1" s="289"/>
      <c r="B1" s="334" t="s">
        <v>123</v>
      </c>
      <c r="C1" s="335"/>
      <c r="D1" s="335"/>
      <c r="E1" s="336"/>
      <c r="F1" s="336"/>
      <c r="G1" s="336"/>
      <c r="H1" s="336"/>
      <c r="I1" s="336"/>
      <c r="J1" s="336"/>
      <c r="K1" s="336"/>
      <c r="L1" s="336"/>
      <c r="M1" s="336"/>
      <c r="N1" s="337"/>
      <c r="O1" s="337"/>
      <c r="P1" s="338"/>
      <c r="Q1" s="338"/>
      <c r="R1" s="338"/>
      <c r="S1" s="338"/>
      <c r="T1" s="338"/>
      <c r="U1" s="338"/>
      <c r="V1" s="339"/>
      <c r="W1" s="340"/>
      <c r="X1" s="341"/>
      <c r="Y1" s="341"/>
      <c r="Z1" s="341"/>
      <c r="AA1" s="341"/>
      <c r="AB1" s="341"/>
      <c r="AC1" s="341"/>
      <c r="AD1" s="341"/>
      <c r="AE1" s="342"/>
      <c r="AF1" s="342"/>
      <c r="AG1" s="342"/>
      <c r="AH1" s="342"/>
      <c r="AI1" s="342"/>
      <c r="AJ1" s="342"/>
      <c r="AK1" s="342"/>
      <c r="AL1" s="342"/>
      <c r="AM1" s="342"/>
      <c r="AN1" s="342"/>
      <c r="AO1" s="342"/>
      <c r="AP1" s="342"/>
      <c r="AQ1" s="342"/>
      <c r="AR1" s="342"/>
      <c r="AS1" s="342"/>
      <c r="AT1" s="342"/>
      <c r="AU1" s="342"/>
      <c r="AV1" s="342"/>
      <c r="AW1" s="342"/>
      <c r="AX1" s="342"/>
      <c r="AY1" s="342"/>
      <c r="AZ1" s="342"/>
      <c r="BA1" s="342"/>
      <c r="BB1" s="342"/>
      <c r="BC1" s="342"/>
      <c r="BD1" s="342"/>
      <c r="BE1" s="342"/>
      <c r="BF1" s="342"/>
      <c r="BG1" s="342"/>
      <c r="BH1" s="342"/>
      <c r="BI1" s="342"/>
      <c r="BJ1" s="342"/>
      <c r="BK1" s="342"/>
      <c r="BL1" s="342"/>
      <c r="BM1" s="342"/>
      <c r="BN1" s="342"/>
    </row>
    <row r="2" customFormat="false" ht="23.25" hidden="false" customHeight="true" outlineLevel="0" collapsed="false">
      <c r="A2" s="335"/>
      <c r="B2" s="242" t="s">
        <v>124</v>
      </c>
      <c r="C2" s="335"/>
      <c r="D2" s="335"/>
      <c r="E2" s="336"/>
      <c r="F2" s="336"/>
      <c r="G2" s="336"/>
      <c r="H2" s="336"/>
      <c r="I2" s="336"/>
      <c r="J2" s="336"/>
      <c r="K2" s="336"/>
      <c r="L2" s="336"/>
      <c r="M2" s="335"/>
      <c r="N2" s="343"/>
      <c r="O2" s="335"/>
      <c r="P2" s="344" t="s">
        <v>93</v>
      </c>
      <c r="Q2" s="344"/>
      <c r="R2" s="344"/>
      <c r="S2" s="344"/>
      <c r="T2" s="344"/>
      <c r="U2" s="344"/>
      <c r="V2" s="345"/>
      <c r="W2" s="346"/>
      <c r="X2" s="342"/>
      <c r="Y2" s="347"/>
      <c r="Z2" s="347"/>
      <c r="AA2" s="341"/>
      <c r="AB2" s="341"/>
      <c r="AC2" s="341"/>
      <c r="AD2" s="341"/>
      <c r="AE2" s="342"/>
      <c r="AF2" s="342"/>
      <c r="AG2" s="342"/>
      <c r="AH2" s="342"/>
      <c r="AI2" s="342"/>
      <c r="AJ2" s="342"/>
      <c r="AK2" s="342"/>
      <c r="AL2" s="342"/>
      <c r="AM2" s="342"/>
      <c r="AN2" s="342"/>
      <c r="AO2" s="342"/>
      <c r="AP2" s="342"/>
      <c r="AQ2" s="342"/>
      <c r="AR2" s="342"/>
      <c r="AS2" s="342"/>
      <c r="AT2" s="342"/>
      <c r="AU2" s="342"/>
      <c r="AV2" s="342"/>
      <c r="AW2" s="342"/>
      <c r="AX2" s="342"/>
      <c r="AY2" s="342"/>
      <c r="AZ2" s="342"/>
      <c r="BA2" s="342"/>
      <c r="BB2" s="342"/>
      <c r="BC2" s="342"/>
      <c r="BD2" s="342"/>
      <c r="BE2" s="342"/>
      <c r="BF2" s="342"/>
      <c r="BG2" s="342"/>
      <c r="BH2" s="342"/>
      <c r="BI2" s="342"/>
      <c r="BJ2" s="342"/>
      <c r="BK2" s="342"/>
      <c r="BL2" s="342"/>
      <c r="BM2" s="342"/>
      <c r="BN2" s="342"/>
    </row>
    <row r="3" customFormat="false" ht="15.75" hidden="false" customHeight="true" outlineLevel="0" collapsed="false">
      <c r="A3" s="335"/>
      <c r="B3" s="335"/>
      <c r="C3" s="335"/>
      <c r="D3" s="335"/>
      <c r="E3" s="336"/>
      <c r="F3" s="336"/>
      <c r="G3" s="336"/>
      <c r="H3" s="336"/>
      <c r="I3" s="336"/>
      <c r="J3" s="336"/>
      <c r="K3" s="336"/>
      <c r="L3" s="336"/>
      <c r="M3" s="335"/>
      <c r="N3" s="348"/>
      <c r="O3" s="349"/>
      <c r="P3" s="349"/>
      <c r="Q3" s="349"/>
      <c r="R3" s="349"/>
      <c r="S3" s="349"/>
      <c r="T3" s="349"/>
      <c r="U3" s="349"/>
      <c r="V3" s="339"/>
      <c r="W3" s="350"/>
      <c r="X3" s="351"/>
      <c r="Y3" s="351"/>
      <c r="Z3" s="351"/>
      <c r="AA3" s="341"/>
      <c r="AB3" s="341"/>
      <c r="AC3" s="341"/>
      <c r="AD3" s="341"/>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2"/>
      <c r="BI3" s="342"/>
      <c r="BJ3" s="342"/>
      <c r="BK3" s="342"/>
      <c r="BL3" s="342"/>
      <c r="BM3" s="342"/>
      <c r="BN3" s="342"/>
    </row>
    <row r="4" customFormat="false" ht="15.75" hidden="false" customHeight="true" outlineLevel="0" collapsed="false">
      <c r="A4" s="352"/>
      <c r="B4" s="254" t="s">
        <v>103</v>
      </c>
      <c r="C4" s="352"/>
      <c r="D4" s="352"/>
      <c r="E4" s="336"/>
      <c r="F4" s="336"/>
      <c r="G4" s="336"/>
      <c r="H4" s="336"/>
      <c r="I4" s="336"/>
      <c r="J4" s="336"/>
      <c r="K4" s="336"/>
      <c r="L4" s="336"/>
      <c r="M4" s="336"/>
      <c r="N4" s="336"/>
      <c r="O4" s="336"/>
      <c r="P4" s="336"/>
      <c r="Q4" s="336"/>
      <c r="R4" s="336"/>
      <c r="S4" s="336"/>
      <c r="T4" s="336"/>
      <c r="U4" s="336"/>
      <c r="V4" s="339"/>
      <c r="W4" s="350"/>
      <c r="X4" s="351"/>
      <c r="Y4" s="351"/>
      <c r="Z4" s="351"/>
      <c r="AA4" s="341"/>
      <c r="AB4" s="341"/>
      <c r="AC4" s="341"/>
      <c r="AD4" s="341"/>
      <c r="AE4" s="342"/>
      <c r="AF4" s="342"/>
      <c r="AG4" s="342"/>
      <c r="AH4" s="342"/>
      <c r="AI4" s="342"/>
      <c r="AJ4" s="342"/>
      <c r="AK4" s="342"/>
      <c r="AL4" s="342"/>
      <c r="AM4" s="342"/>
      <c r="AN4" s="342"/>
      <c r="AO4" s="342"/>
      <c r="AP4" s="342"/>
      <c r="AQ4" s="342"/>
      <c r="AR4" s="342"/>
      <c r="AS4" s="342"/>
      <c r="AT4" s="342"/>
      <c r="AU4" s="342"/>
      <c r="AV4" s="342"/>
      <c r="AW4" s="342"/>
      <c r="AX4" s="342"/>
      <c r="AY4" s="342"/>
      <c r="AZ4" s="342"/>
      <c r="BA4" s="342"/>
      <c r="BB4" s="342"/>
      <c r="BC4" s="342"/>
      <c r="BD4" s="342"/>
      <c r="BE4" s="342"/>
      <c r="BF4" s="342"/>
      <c r="BG4" s="342"/>
      <c r="BH4" s="342"/>
      <c r="BI4" s="342"/>
      <c r="BJ4" s="342"/>
      <c r="BK4" s="342"/>
      <c r="BL4" s="342"/>
      <c r="BM4" s="342"/>
      <c r="BN4" s="342"/>
    </row>
    <row r="5" customFormat="false" ht="15.75" hidden="false" customHeight="true" outlineLevel="0" collapsed="false">
      <c r="A5" s="353"/>
      <c r="B5" s="335" t="s">
        <v>104</v>
      </c>
      <c r="C5" s="354"/>
      <c r="D5" s="354"/>
      <c r="E5" s="354"/>
      <c r="F5" s="354"/>
      <c r="G5" s="354"/>
      <c r="H5" s="355"/>
      <c r="I5" s="355"/>
      <c r="J5" s="336"/>
      <c r="K5" s="336"/>
      <c r="L5" s="336"/>
      <c r="M5" s="336"/>
      <c r="N5" s="336"/>
      <c r="O5" s="336"/>
      <c r="P5" s="336"/>
      <c r="Q5" s="336"/>
      <c r="R5" s="336"/>
      <c r="S5" s="336"/>
      <c r="T5" s="336"/>
      <c r="U5" s="336"/>
      <c r="V5" s="345"/>
      <c r="W5" s="350"/>
      <c r="X5" s="351"/>
      <c r="Y5" s="351"/>
      <c r="Z5" s="351"/>
      <c r="AA5" s="341"/>
      <c r="AB5" s="341"/>
      <c r="AC5" s="341"/>
      <c r="AD5" s="341"/>
      <c r="AE5" s="342"/>
      <c r="AF5" s="342"/>
      <c r="AG5" s="342"/>
      <c r="AH5" s="342"/>
      <c r="AI5" s="356"/>
      <c r="AJ5" s="342"/>
      <c r="AK5" s="342"/>
      <c r="AL5" s="342"/>
      <c r="AM5" s="342"/>
      <c r="AN5" s="342"/>
      <c r="AO5" s="342"/>
      <c r="AP5" s="342"/>
      <c r="AQ5" s="342"/>
      <c r="AR5" s="342"/>
      <c r="AS5" s="342"/>
      <c r="AT5" s="342"/>
      <c r="AU5" s="342"/>
      <c r="AV5" s="342"/>
      <c r="AW5" s="342"/>
      <c r="AX5" s="342"/>
      <c r="AY5" s="342"/>
      <c r="AZ5" s="342"/>
      <c r="BA5" s="342"/>
      <c r="BB5" s="342"/>
      <c r="BC5" s="342"/>
      <c r="BD5" s="342"/>
      <c r="BE5" s="342"/>
      <c r="BF5" s="342"/>
      <c r="BG5" s="342"/>
      <c r="BH5" s="342"/>
      <c r="BI5" s="342"/>
      <c r="BJ5" s="342"/>
      <c r="BK5" s="342"/>
      <c r="BL5" s="342"/>
      <c r="BM5" s="342"/>
      <c r="BN5" s="342"/>
    </row>
    <row r="6" customFormat="false" ht="23.25" hidden="false" customHeight="true" outlineLevel="0" collapsed="false">
      <c r="A6" s="353"/>
      <c r="B6" s="335"/>
      <c r="C6" s="354"/>
      <c r="D6" s="354"/>
      <c r="E6" s="354"/>
      <c r="F6" s="354"/>
      <c r="G6" s="354"/>
      <c r="H6" s="355"/>
      <c r="I6" s="355"/>
      <c r="J6" s="336"/>
      <c r="K6" s="336"/>
      <c r="L6" s="336"/>
      <c r="M6" s="336"/>
      <c r="N6" s="336"/>
      <c r="O6" s="336"/>
      <c r="P6" s="336"/>
      <c r="Q6" s="336"/>
      <c r="R6" s="336"/>
      <c r="S6" s="336"/>
      <c r="T6" s="336"/>
      <c r="U6" s="336"/>
      <c r="V6" s="345"/>
      <c r="W6" s="350"/>
      <c r="X6" s="357"/>
      <c r="Y6" s="357"/>
      <c r="Z6" s="357"/>
      <c r="AA6" s="341"/>
      <c r="AB6" s="341"/>
      <c r="AC6" s="341"/>
      <c r="AD6" s="341"/>
      <c r="AE6" s="342"/>
      <c r="AF6" s="342"/>
      <c r="AG6" s="342"/>
      <c r="AH6" s="342"/>
      <c r="AI6" s="356"/>
      <c r="AJ6" s="342"/>
      <c r="AK6" s="342"/>
      <c r="AL6" s="342"/>
      <c r="AM6" s="342"/>
      <c r="AN6" s="342"/>
      <c r="AO6" s="342"/>
      <c r="AP6" s="342"/>
      <c r="AQ6" s="342"/>
      <c r="AR6" s="342"/>
      <c r="AS6" s="342"/>
      <c r="AT6" s="342"/>
      <c r="AU6" s="342"/>
      <c r="AV6" s="342"/>
      <c r="AW6" s="342"/>
      <c r="AX6" s="342"/>
      <c r="AY6" s="342"/>
      <c r="AZ6" s="342"/>
      <c r="BA6" s="342"/>
      <c r="BB6" s="342"/>
      <c r="BC6" s="342"/>
      <c r="BD6" s="342"/>
      <c r="BE6" s="342"/>
      <c r="BF6" s="342"/>
      <c r="BG6" s="342"/>
      <c r="BH6" s="342"/>
      <c r="BI6" s="342"/>
      <c r="BJ6" s="342"/>
      <c r="BK6" s="342"/>
      <c r="BL6" s="342"/>
      <c r="BM6" s="342"/>
      <c r="BN6" s="342"/>
    </row>
    <row r="7" customFormat="false" ht="32.25" hidden="false" customHeight="true" outlineLevel="0" collapsed="false">
      <c r="A7" s="272" t="s">
        <v>125</v>
      </c>
      <c r="B7" s="272"/>
      <c r="C7" s="272"/>
      <c r="D7" s="272"/>
      <c r="E7" s="272"/>
      <c r="F7" s="272"/>
      <c r="G7" s="272"/>
      <c r="H7" s="272"/>
      <c r="I7" s="272"/>
      <c r="J7" s="272"/>
      <c r="K7" s="272"/>
      <c r="L7" s="272"/>
      <c r="M7" s="272"/>
      <c r="N7" s="272"/>
      <c r="O7" s="272"/>
      <c r="P7" s="272"/>
      <c r="Q7" s="272"/>
      <c r="R7" s="272"/>
      <c r="S7" s="272"/>
      <c r="T7" s="272"/>
      <c r="U7" s="272"/>
      <c r="V7" s="339"/>
      <c r="W7" s="350"/>
      <c r="X7" s="341"/>
      <c r="Y7" s="341"/>
      <c r="Z7" s="341"/>
      <c r="AA7" s="341"/>
      <c r="AB7" s="341"/>
      <c r="AC7" s="341"/>
      <c r="AD7" s="341"/>
      <c r="AE7" s="342"/>
      <c r="AF7" s="342"/>
      <c r="AG7" s="342"/>
      <c r="AH7" s="358"/>
      <c r="AI7" s="342"/>
      <c r="AJ7" s="342"/>
      <c r="AK7" s="342"/>
      <c r="AL7" s="342"/>
      <c r="AM7" s="342"/>
      <c r="AN7" s="342"/>
      <c r="AO7" s="342"/>
      <c r="AP7" s="342"/>
      <c r="AQ7" s="342"/>
      <c r="AR7" s="342"/>
      <c r="AS7" s="342"/>
      <c r="AT7" s="342"/>
      <c r="AU7" s="342"/>
      <c r="AV7" s="342"/>
      <c r="AW7" s="342"/>
      <c r="AX7" s="342"/>
      <c r="AY7" s="342"/>
      <c r="AZ7" s="342"/>
      <c r="BA7" s="342"/>
      <c r="BB7" s="342"/>
      <c r="BC7" s="342"/>
      <c r="BD7" s="342"/>
      <c r="BE7" s="342"/>
      <c r="BF7" s="342"/>
      <c r="BG7" s="342"/>
      <c r="BH7" s="342"/>
      <c r="BI7" s="342"/>
      <c r="BJ7" s="342"/>
      <c r="BK7" s="342"/>
      <c r="BL7" s="342"/>
      <c r="BM7" s="342"/>
      <c r="BN7" s="342"/>
    </row>
    <row r="8" customFormat="false" ht="14.25" hidden="false" customHeight="true" outlineLevel="0" collapsed="false">
      <c r="A8" s="359" t="s">
        <v>126</v>
      </c>
      <c r="B8" s="359"/>
      <c r="C8" s="359"/>
      <c r="D8" s="359"/>
      <c r="E8" s="359"/>
      <c r="F8" s="359"/>
      <c r="G8" s="359"/>
      <c r="H8" s="359"/>
      <c r="I8" s="359"/>
      <c r="J8" s="359"/>
      <c r="K8" s="359"/>
      <c r="L8" s="359"/>
      <c r="M8" s="359"/>
      <c r="N8" s="359"/>
      <c r="O8" s="359"/>
      <c r="P8" s="359"/>
      <c r="Q8" s="359"/>
      <c r="R8" s="359"/>
      <c r="S8" s="359"/>
      <c r="T8" s="359"/>
      <c r="U8" s="359"/>
      <c r="V8" s="339"/>
      <c r="W8" s="350"/>
      <c r="X8" s="341"/>
      <c r="Y8" s="341"/>
      <c r="Z8" s="341"/>
      <c r="AA8" s="341"/>
      <c r="AB8" s="341"/>
      <c r="AC8" s="341"/>
      <c r="AD8" s="341"/>
      <c r="AE8" s="342"/>
      <c r="AF8" s="342"/>
      <c r="AG8" s="342"/>
      <c r="AH8" s="358"/>
      <c r="AI8" s="342"/>
      <c r="AJ8" s="342"/>
      <c r="AK8" s="342"/>
      <c r="AL8" s="342"/>
      <c r="AM8" s="342"/>
      <c r="AN8" s="342"/>
      <c r="AO8" s="342"/>
      <c r="AP8" s="342"/>
      <c r="AQ8" s="342"/>
      <c r="AR8" s="342"/>
      <c r="AS8" s="342"/>
      <c r="AT8" s="342"/>
      <c r="AU8" s="342"/>
      <c r="AV8" s="342"/>
      <c r="AW8" s="342"/>
      <c r="AX8" s="342"/>
      <c r="AY8" s="342"/>
      <c r="AZ8" s="342"/>
      <c r="BA8" s="342"/>
      <c r="BB8" s="342"/>
      <c r="BC8" s="342"/>
      <c r="BD8" s="342"/>
      <c r="BE8" s="342"/>
      <c r="BF8" s="342"/>
      <c r="BG8" s="342"/>
      <c r="BH8" s="342"/>
      <c r="BI8" s="342"/>
      <c r="BJ8" s="342"/>
      <c r="BK8" s="342"/>
      <c r="BL8" s="342"/>
      <c r="BM8" s="342"/>
      <c r="BN8" s="342"/>
    </row>
    <row r="9" customFormat="false" ht="4.5" hidden="false" customHeight="true" outlineLevel="0" collapsed="false">
      <c r="A9" s="360"/>
      <c r="B9" s="360"/>
      <c r="C9" s="360"/>
      <c r="D9" s="360"/>
      <c r="E9" s="360"/>
      <c r="F9" s="360"/>
      <c r="G9" s="360"/>
      <c r="H9" s="360"/>
      <c r="I9" s="360"/>
      <c r="J9" s="360"/>
      <c r="K9" s="360"/>
      <c r="L9" s="360"/>
      <c r="M9" s="360"/>
      <c r="N9" s="360"/>
      <c r="O9" s="360"/>
      <c r="P9" s="360"/>
      <c r="Q9" s="360"/>
      <c r="R9" s="360"/>
      <c r="S9" s="360"/>
      <c r="T9" s="360"/>
      <c r="U9" s="360"/>
      <c r="V9" s="339"/>
      <c r="W9" s="350"/>
      <c r="X9" s="341"/>
      <c r="Y9" s="341"/>
      <c r="Z9" s="341"/>
      <c r="AA9" s="341"/>
      <c r="AB9" s="341"/>
      <c r="AC9" s="341"/>
      <c r="AD9" s="341"/>
      <c r="AE9" s="342"/>
      <c r="AF9" s="342"/>
      <c r="AG9" s="342"/>
      <c r="AH9" s="358"/>
      <c r="AI9" s="342"/>
      <c r="AJ9" s="342"/>
      <c r="AK9" s="342"/>
      <c r="AL9" s="342"/>
      <c r="AM9" s="342"/>
      <c r="AN9" s="342"/>
      <c r="AO9" s="342"/>
      <c r="AP9" s="342"/>
      <c r="AQ9" s="342"/>
      <c r="AR9" s="342"/>
      <c r="AS9" s="342"/>
      <c r="AT9" s="342"/>
      <c r="AU9" s="342"/>
      <c r="AV9" s="342"/>
      <c r="AW9" s="342"/>
      <c r="AX9" s="342"/>
      <c r="AY9" s="342"/>
      <c r="AZ9" s="342"/>
      <c r="BA9" s="342"/>
      <c r="BB9" s="342"/>
      <c r="BC9" s="342"/>
      <c r="BD9" s="342"/>
      <c r="BE9" s="342"/>
      <c r="BF9" s="342"/>
      <c r="BG9" s="342"/>
      <c r="BH9" s="342"/>
      <c r="BI9" s="342"/>
      <c r="BJ9" s="342"/>
      <c r="BK9" s="342"/>
      <c r="BL9" s="342"/>
      <c r="BM9" s="342"/>
      <c r="BN9" s="342"/>
    </row>
    <row r="10" customFormat="false" ht="79.5" hidden="false" customHeight="true" outlineLevel="0" collapsed="false">
      <c r="A10" s="361" t="s">
        <v>127</v>
      </c>
      <c r="B10" s="361"/>
      <c r="C10" s="361"/>
      <c r="D10" s="361"/>
      <c r="E10" s="361"/>
      <c r="F10" s="361"/>
      <c r="G10" s="361"/>
      <c r="H10" s="361"/>
      <c r="I10" s="361"/>
      <c r="J10" s="361"/>
      <c r="K10" s="361"/>
      <c r="L10" s="361"/>
      <c r="M10" s="361"/>
      <c r="N10" s="361"/>
      <c r="O10" s="361"/>
      <c r="P10" s="361"/>
      <c r="Q10" s="361"/>
      <c r="R10" s="361"/>
      <c r="S10" s="361"/>
      <c r="T10" s="361"/>
      <c r="U10" s="361"/>
      <c r="V10" s="339"/>
      <c r="W10" s="350"/>
      <c r="X10" s="341"/>
      <c r="Y10" s="341"/>
      <c r="Z10" s="341"/>
      <c r="AA10" s="341"/>
      <c r="AB10" s="341"/>
      <c r="AC10" s="341"/>
      <c r="AD10" s="341"/>
      <c r="AE10" s="342"/>
      <c r="AF10" s="342"/>
      <c r="AG10" s="342"/>
      <c r="AH10" s="358"/>
      <c r="AI10" s="342"/>
      <c r="AJ10" s="342"/>
      <c r="AK10" s="342"/>
      <c r="AL10" s="342"/>
      <c r="AM10" s="342"/>
      <c r="AN10" s="342"/>
      <c r="AO10" s="342"/>
      <c r="AP10" s="342"/>
      <c r="AQ10" s="342"/>
      <c r="AR10" s="342"/>
      <c r="AS10" s="342"/>
      <c r="AT10" s="342"/>
      <c r="AU10" s="342"/>
      <c r="AV10" s="342"/>
      <c r="AW10" s="342"/>
      <c r="AX10" s="342"/>
      <c r="AY10" s="342"/>
      <c r="AZ10" s="342"/>
      <c r="BA10" s="342"/>
      <c r="BB10" s="342"/>
      <c r="BC10" s="342"/>
      <c r="BD10" s="342"/>
      <c r="BE10" s="342"/>
      <c r="BF10" s="342"/>
      <c r="BG10" s="342"/>
      <c r="BH10" s="342"/>
      <c r="BI10" s="342"/>
      <c r="BJ10" s="342"/>
      <c r="BK10" s="342"/>
      <c r="BL10" s="342"/>
      <c r="BM10" s="342"/>
      <c r="BN10" s="342"/>
    </row>
    <row r="11" customFormat="false" ht="6.75" hidden="false" customHeight="true" outlineLevel="0" collapsed="false">
      <c r="A11" s="336"/>
      <c r="B11" s="337"/>
      <c r="C11" s="337"/>
      <c r="D11" s="337"/>
      <c r="E11" s="279"/>
      <c r="F11" s="279"/>
      <c r="G11" s="336"/>
      <c r="H11" s="336"/>
      <c r="I11" s="336"/>
      <c r="J11" s="336"/>
      <c r="K11" s="336"/>
      <c r="L11" s="336"/>
      <c r="M11" s="336"/>
      <c r="N11" s="336"/>
      <c r="O11" s="336"/>
      <c r="P11" s="336"/>
      <c r="Q11" s="336"/>
      <c r="R11" s="336"/>
      <c r="S11" s="336"/>
      <c r="T11" s="336"/>
      <c r="U11" s="336"/>
      <c r="V11" s="339"/>
      <c r="W11" s="350"/>
      <c r="X11" s="341"/>
      <c r="Y11" s="341"/>
      <c r="Z11" s="341"/>
      <c r="AA11" s="341"/>
      <c r="AB11" s="341"/>
      <c r="AC11" s="341"/>
      <c r="AD11" s="341"/>
      <c r="AE11" s="342"/>
      <c r="AF11" s="342"/>
      <c r="AG11" s="342"/>
      <c r="AH11" s="342"/>
      <c r="AI11" s="342"/>
      <c r="AJ11" s="342"/>
      <c r="AK11" s="342"/>
      <c r="AL11" s="342"/>
      <c r="AM11" s="342"/>
      <c r="AN11" s="342"/>
      <c r="AO11" s="342"/>
      <c r="AP11" s="342"/>
      <c r="AQ11" s="342"/>
      <c r="AR11" s="341"/>
      <c r="AS11" s="342"/>
      <c r="AT11" s="342"/>
      <c r="AU11" s="342"/>
      <c r="AV11" s="342"/>
      <c r="AW11" s="342"/>
      <c r="AX11" s="342"/>
      <c r="AY11" s="342"/>
      <c r="AZ11" s="342"/>
      <c r="BA11" s="342"/>
      <c r="BB11" s="342"/>
      <c r="BC11" s="342"/>
      <c r="BD11" s="342"/>
      <c r="BE11" s="342"/>
      <c r="BF11" s="342"/>
      <c r="BG11" s="342"/>
      <c r="BH11" s="342"/>
      <c r="BI11" s="342"/>
      <c r="BJ11" s="342"/>
      <c r="BK11" s="342"/>
      <c r="BL11" s="342"/>
      <c r="BM11" s="342"/>
      <c r="BN11" s="342"/>
    </row>
    <row r="12" s="7" customFormat="true" ht="26.25" hidden="false" customHeight="false" outlineLevel="0" collapsed="false">
      <c r="A12" s="279" t="s">
        <v>108</v>
      </c>
      <c r="B12" s="279"/>
      <c r="C12" s="279"/>
      <c r="D12" s="279"/>
      <c r="E12" s="279"/>
      <c r="F12" s="279"/>
      <c r="G12" s="279"/>
      <c r="H12" s="279"/>
      <c r="I12" s="279"/>
      <c r="J12" s="279"/>
      <c r="K12" s="279"/>
      <c r="L12" s="280"/>
      <c r="M12" s="280"/>
      <c r="N12" s="280"/>
      <c r="O12" s="280"/>
      <c r="P12" s="280"/>
      <c r="Q12" s="280"/>
      <c r="R12" s="280"/>
      <c r="S12" s="280"/>
      <c r="T12" s="280"/>
      <c r="U12" s="280"/>
      <c r="V12" s="239"/>
      <c r="W12" s="241"/>
      <c r="X12" s="241"/>
      <c r="Y12" s="241"/>
      <c r="Z12" s="241"/>
      <c r="AA12" s="241"/>
      <c r="AB12" s="241"/>
      <c r="AC12" s="241"/>
      <c r="AD12" s="240"/>
      <c r="AE12" s="240"/>
      <c r="AF12" s="240"/>
      <c r="AG12" s="240"/>
      <c r="AH12" s="240"/>
      <c r="AI12" s="240"/>
      <c r="AJ12" s="240"/>
      <c r="AK12" s="240"/>
      <c r="AL12" s="240"/>
      <c r="AM12" s="240"/>
      <c r="AN12" s="240"/>
      <c r="AO12" s="240"/>
      <c r="AP12" s="240"/>
      <c r="AQ12" s="241"/>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row>
    <row r="13" s="17" customFormat="true" ht="45" hidden="false" customHeight="true" outlineLevel="0" collapsed="false">
      <c r="A13" s="281" t="s">
        <v>109</v>
      </c>
      <c r="B13" s="281"/>
      <c r="C13" s="281"/>
      <c r="D13" s="281"/>
      <c r="E13" s="281"/>
      <c r="F13" s="281"/>
      <c r="G13" s="281"/>
      <c r="H13" s="281"/>
      <c r="I13" s="281"/>
      <c r="J13" s="282"/>
      <c r="K13" s="283" t="n">
        <f aca="false">'Sheet A｜Applicant Info'!D7</f>
        <v>0</v>
      </c>
      <c r="L13" s="283"/>
      <c r="M13" s="283"/>
      <c r="N13" s="283"/>
      <c r="O13" s="283"/>
      <c r="P13" s="283"/>
      <c r="Q13" s="283"/>
      <c r="R13" s="283"/>
      <c r="S13" s="283"/>
      <c r="T13" s="283"/>
      <c r="U13" s="283"/>
      <c r="V13" s="264"/>
      <c r="W13" s="261" t="str">
        <f aca="false">IF((K13=0),"Please complete 'Address of Applicant’s Company' in 'Sheet A | Applicant Info'","")</f>
        <v>Please complete 'Address of Applicant’s Company' in 'Sheet A | Applicant Info'</v>
      </c>
      <c r="X13" s="362"/>
      <c r="Y13" s="262"/>
      <c r="Z13" s="262"/>
      <c r="AA13" s="262"/>
      <c r="AB13" s="262"/>
      <c r="AC13" s="264"/>
      <c r="AD13" s="264"/>
      <c r="AE13" s="264"/>
      <c r="AF13" s="264"/>
      <c r="AG13" s="363"/>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264"/>
      <c r="BE13" s="264"/>
      <c r="BF13" s="264"/>
      <c r="BG13" s="264"/>
      <c r="BH13" s="264"/>
      <c r="BI13" s="264"/>
      <c r="BJ13" s="264"/>
      <c r="BK13" s="264"/>
      <c r="BL13" s="264"/>
      <c r="BM13" s="264"/>
      <c r="BN13" s="264"/>
    </row>
    <row r="14" s="17" customFormat="true" ht="45" hidden="false" customHeight="true" outlineLevel="0" collapsed="false">
      <c r="A14" s="286" t="s">
        <v>110</v>
      </c>
      <c r="B14" s="286"/>
      <c r="C14" s="286"/>
      <c r="D14" s="286"/>
      <c r="E14" s="286"/>
      <c r="F14" s="286"/>
      <c r="G14" s="286"/>
      <c r="H14" s="286"/>
      <c r="I14" s="286"/>
      <c r="J14" s="287"/>
      <c r="K14" s="283" t="n">
        <f aca="false">'Sheet A｜Applicant Info'!D5</f>
        <v>0</v>
      </c>
      <c r="L14" s="283"/>
      <c r="M14" s="283"/>
      <c r="N14" s="283"/>
      <c r="O14" s="283"/>
      <c r="P14" s="283"/>
      <c r="Q14" s="283"/>
      <c r="R14" s="283"/>
      <c r="S14" s="283"/>
      <c r="T14" s="283"/>
      <c r="U14" s="283"/>
      <c r="V14" s="264"/>
      <c r="W14" s="261" t="str">
        <f aca="false">IF((K14=0),"Please complete ' Applicant’s Company Name' in 'Sheet A | Applicant Info'","")</f>
        <v>Please complete ' Applicant’s Company Name' in 'Sheet A | Applicant Info'</v>
      </c>
      <c r="X14" s="362"/>
      <c r="Y14" s="262"/>
      <c r="Z14" s="262"/>
      <c r="AA14" s="262"/>
      <c r="AB14" s="262"/>
      <c r="AC14" s="262"/>
      <c r="AD14" s="264"/>
      <c r="AE14" s="264"/>
      <c r="AF14" s="264"/>
      <c r="AG14" s="363"/>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row>
    <row r="15" s="17" customFormat="true" ht="45" hidden="false" customHeight="true" outlineLevel="0" collapsed="false">
      <c r="A15" s="286" t="s">
        <v>111</v>
      </c>
      <c r="B15" s="286"/>
      <c r="C15" s="286"/>
      <c r="D15" s="286"/>
      <c r="E15" s="286"/>
      <c r="F15" s="286"/>
      <c r="G15" s="286"/>
      <c r="H15" s="286"/>
      <c r="I15" s="287"/>
      <c r="J15" s="287"/>
      <c r="K15" s="283" t="n">
        <f aca="false">'Sheet A｜Applicant Info'!D6</f>
        <v>0</v>
      </c>
      <c r="L15" s="283"/>
      <c r="M15" s="283"/>
      <c r="N15" s="283"/>
      <c r="O15" s="283"/>
      <c r="P15" s="283"/>
      <c r="Q15" s="283"/>
      <c r="R15" s="283"/>
      <c r="S15" s="283"/>
      <c r="T15" s="283"/>
      <c r="U15" s="283"/>
      <c r="V15" s="264"/>
      <c r="W15" s="261" t="str">
        <f aca="false">IF((K15=0),"Please complete ' Name of Applicant' in 'Sheet A | Applicant Info'","")</f>
        <v>Please complete ' Name of Applicant' in 'Sheet A | Applicant Info'</v>
      </c>
      <c r="X15" s="362"/>
      <c r="Y15" s="262"/>
      <c r="Z15" s="262"/>
      <c r="AA15" s="262"/>
      <c r="AB15" s="262"/>
      <c r="AC15" s="262"/>
      <c r="AD15" s="264"/>
      <c r="AE15" s="264"/>
      <c r="AF15" s="264"/>
      <c r="AG15" s="363"/>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4"/>
      <c r="BI15" s="264"/>
      <c r="BJ15" s="264"/>
      <c r="BK15" s="264"/>
      <c r="BL15" s="264"/>
      <c r="BM15" s="264"/>
      <c r="BN15" s="264"/>
    </row>
    <row r="16" customFormat="false" ht="13.5" hidden="false" customHeight="true" outlineLevel="0" collapsed="false">
      <c r="A16" s="352"/>
      <c r="B16" s="352"/>
      <c r="C16" s="352"/>
      <c r="D16" s="352"/>
      <c r="E16" s="336"/>
      <c r="F16" s="336"/>
      <c r="G16" s="336"/>
      <c r="H16" s="336"/>
      <c r="I16" s="336"/>
      <c r="J16" s="336"/>
      <c r="K16" s="336"/>
      <c r="L16" s="336"/>
      <c r="M16" s="336"/>
      <c r="N16" s="336"/>
      <c r="O16" s="336"/>
      <c r="P16" s="336"/>
      <c r="Q16" s="336"/>
      <c r="R16" s="336"/>
      <c r="S16" s="336"/>
      <c r="T16" s="336"/>
      <c r="U16" s="336"/>
      <c r="V16" s="339"/>
      <c r="W16" s="350"/>
      <c r="X16" s="341"/>
      <c r="Y16" s="341"/>
      <c r="Z16" s="341"/>
      <c r="AA16" s="341"/>
      <c r="AB16" s="341"/>
      <c r="AC16" s="341"/>
      <c r="AD16" s="341"/>
      <c r="AE16" s="342"/>
      <c r="AF16" s="342"/>
      <c r="AG16" s="342"/>
      <c r="AH16" s="358"/>
      <c r="AI16" s="342"/>
      <c r="AJ16" s="342"/>
      <c r="AK16" s="342"/>
      <c r="AL16" s="342"/>
      <c r="AM16" s="342"/>
      <c r="AN16" s="342"/>
      <c r="AO16" s="342"/>
      <c r="AP16" s="342"/>
      <c r="AQ16" s="342"/>
      <c r="AR16" s="342"/>
      <c r="AS16" s="342"/>
      <c r="AT16" s="342"/>
      <c r="AU16" s="342"/>
      <c r="AV16" s="342"/>
      <c r="AW16" s="342"/>
      <c r="AX16" s="342"/>
      <c r="AY16" s="342"/>
      <c r="AZ16" s="342"/>
      <c r="BA16" s="342"/>
      <c r="BB16" s="342"/>
      <c r="BC16" s="342"/>
      <c r="BD16" s="342"/>
      <c r="BE16" s="342"/>
      <c r="BF16" s="342"/>
      <c r="BG16" s="342"/>
      <c r="BH16" s="342"/>
      <c r="BI16" s="342"/>
      <c r="BJ16" s="342"/>
      <c r="BK16" s="342"/>
      <c r="BL16" s="342"/>
      <c r="BM16" s="342"/>
      <c r="BN16" s="342"/>
    </row>
    <row r="17" customFormat="false" ht="19.5" hidden="false" customHeight="true" outlineLevel="0" collapsed="false">
      <c r="A17" s="364" t="s">
        <v>112</v>
      </c>
      <c r="B17" s="365"/>
      <c r="C17" s="305" t="s">
        <v>128</v>
      </c>
      <c r="D17" s="305"/>
      <c r="E17" s="305"/>
      <c r="F17" s="305"/>
      <c r="G17" s="305"/>
      <c r="H17" s="305"/>
      <c r="I17" s="305"/>
      <c r="J17" s="305"/>
      <c r="K17" s="305"/>
      <c r="L17" s="305"/>
      <c r="M17" s="305"/>
      <c r="N17" s="305"/>
      <c r="O17" s="305"/>
      <c r="P17" s="305"/>
      <c r="Q17" s="305"/>
      <c r="R17" s="305"/>
      <c r="S17" s="305"/>
      <c r="T17" s="305"/>
      <c r="U17" s="305"/>
      <c r="V17" s="345"/>
      <c r="W17" s="350"/>
      <c r="X17" s="366"/>
      <c r="Y17" s="366"/>
      <c r="Z17" s="341"/>
      <c r="AA17" s="366"/>
      <c r="AB17" s="366"/>
      <c r="AC17" s="366"/>
      <c r="AD17" s="366"/>
      <c r="AE17" s="342"/>
      <c r="AF17" s="342"/>
      <c r="AG17" s="342"/>
      <c r="AH17" s="358"/>
      <c r="AI17" s="342"/>
      <c r="AJ17" s="342"/>
      <c r="AK17" s="342"/>
      <c r="AL17" s="342"/>
      <c r="AM17" s="342"/>
      <c r="AN17" s="342"/>
      <c r="AO17" s="342"/>
      <c r="AP17" s="342"/>
      <c r="AQ17" s="342"/>
      <c r="AR17" s="342"/>
      <c r="AS17" s="342"/>
      <c r="AT17" s="342"/>
      <c r="AU17" s="342"/>
      <c r="AV17" s="342"/>
      <c r="AW17" s="342"/>
      <c r="AX17" s="342"/>
      <c r="AY17" s="342"/>
      <c r="AZ17" s="342"/>
      <c r="BA17" s="342"/>
      <c r="BB17" s="342"/>
      <c r="BC17" s="342"/>
      <c r="BD17" s="342"/>
      <c r="BE17" s="342"/>
      <c r="BF17" s="342"/>
      <c r="BG17" s="342"/>
      <c r="BH17" s="342"/>
      <c r="BI17" s="342"/>
      <c r="BJ17" s="342"/>
      <c r="BK17" s="342"/>
      <c r="BL17" s="342"/>
      <c r="BM17" s="342"/>
      <c r="BN17" s="342"/>
    </row>
    <row r="18" s="373" customFormat="true" ht="22.5" hidden="false" customHeight="true" outlineLevel="0" collapsed="false">
      <c r="A18" s="367"/>
      <c r="B18" s="367"/>
      <c r="C18" s="368"/>
      <c r="D18" s="368"/>
      <c r="E18" s="368"/>
      <c r="F18" s="368"/>
      <c r="G18" s="368"/>
      <c r="H18" s="368"/>
      <c r="I18" s="368"/>
      <c r="J18" s="368"/>
      <c r="K18" s="368"/>
      <c r="L18" s="368"/>
      <c r="M18" s="368"/>
      <c r="N18" s="368"/>
      <c r="O18" s="368"/>
      <c r="P18" s="368"/>
      <c r="Q18" s="368"/>
      <c r="R18" s="368"/>
      <c r="S18" s="368"/>
      <c r="T18" s="368"/>
      <c r="U18" s="368"/>
      <c r="V18" s="339"/>
      <c r="W18" s="346"/>
      <c r="X18" s="369"/>
      <c r="Y18" s="369"/>
      <c r="Z18" s="366"/>
      <c r="AA18" s="366"/>
      <c r="AB18" s="370"/>
      <c r="AC18" s="369"/>
      <c r="AD18" s="369"/>
      <c r="AE18" s="371"/>
      <c r="AF18" s="371"/>
      <c r="AG18" s="371"/>
      <c r="AH18" s="358"/>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372"/>
      <c r="BI18" s="372"/>
      <c r="BJ18" s="372"/>
      <c r="BK18" s="372"/>
      <c r="BL18" s="372"/>
      <c r="BM18" s="372"/>
      <c r="BN18" s="372"/>
    </row>
    <row r="19" s="373" customFormat="true" ht="9" hidden="false" customHeight="true" outlineLevel="0" collapsed="false">
      <c r="A19" s="367"/>
      <c r="B19" s="367"/>
      <c r="C19" s="374"/>
      <c r="D19" s="374"/>
      <c r="E19" s="374"/>
      <c r="F19" s="374"/>
      <c r="G19" s="374"/>
      <c r="H19" s="374"/>
      <c r="I19" s="374"/>
      <c r="J19" s="374"/>
      <c r="K19" s="374"/>
      <c r="L19" s="374"/>
      <c r="M19" s="374"/>
      <c r="N19" s="374"/>
      <c r="O19" s="374"/>
      <c r="P19" s="374"/>
      <c r="Q19" s="374"/>
      <c r="R19" s="374"/>
      <c r="S19" s="374"/>
      <c r="T19" s="374"/>
      <c r="U19" s="374"/>
      <c r="V19" s="339"/>
      <c r="W19" s="346"/>
      <c r="X19" s="369"/>
      <c r="Y19" s="369"/>
      <c r="Z19" s="366"/>
      <c r="AA19" s="366"/>
      <c r="AB19" s="370"/>
      <c r="AC19" s="369"/>
      <c r="AD19" s="369"/>
      <c r="AE19" s="371"/>
      <c r="AF19" s="371"/>
      <c r="AG19" s="371"/>
      <c r="AH19" s="358"/>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2"/>
      <c r="BJ19" s="372"/>
      <c r="BK19" s="372"/>
      <c r="BL19" s="372"/>
      <c r="BM19" s="372"/>
      <c r="BN19" s="372"/>
    </row>
    <row r="20" customFormat="false" ht="19.5" hidden="false" customHeight="true" outlineLevel="0" collapsed="false">
      <c r="A20" s="364" t="s">
        <v>116</v>
      </c>
      <c r="B20" s="365"/>
      <c r="C20" s="375" t="s">
        <v>129</v>
      </c>
      <c r="D20" s="375"/>
      <c r="E20" s="375"/>
      <c r="F20" s="375"/>
      <c r="G20" s="375"/>
      <c r="H20" s="375"/>
      <c r="I20" s="375"/>
      <c r="J20" s="375"/>
      <c r="K20" s="375"/>
      <c r="L20" s="375"/>
      <c r="M20" s="375"/>
      <c r="N20" s="375"/>
      <c r="O20" s="375"/>
      <c r="P20" s="375"/>
      <c r="Q20" s="375"/>
      <c r="R20" s="375"/>
      <c r="S20" s="375"/>
      <c r="T20" s="375"/>
      <c r="U20" s="375"/>
      <c r="V20" s="345"/>
      <c r="W20" s="376"/>
      <c r="X20" s="341"/>
      <c r="Y20" s="341"/>
      <c r="Z20" s="341"/>
      <c r="AA20" s="341"/>
      <c r="AB20" s="341"/>
      <c r="AC20" s="341"/>
      <c r="AD20" s="341"/>
      <c r="AE20" s="342"/>
      <c r="AF20" s="342"/>
      <c r="AG20" s="342"/>
      <c r="AH20" s="358"/>
      <c r="AI20" s="342"/>
      <c r="AJ20" s="342"/>
      <c r="AK20" s="342"/>
      <c r="AL20" s="342"/>
      <c r="AM20" s="342"/>
      <c r="AN20" s="342"/>
      <c r="AO20" s="342"/>
      <c r="AP20" s="342"/>
      <c r="AQ20" s="342"/>
      <c r="AR20" s="342"/>
      <c r="AS20" s="342"/>
      <c r="AT20" s="342"/>
      <c r="AU20" s="342"/>
      <c r="AV20" s="342"/>
      <c r="AW20" s="342"/>
      <c r="AX20" s="342"/>
      <c r="AY20" s="342"/>
      <c r="AZ20" s="342"/>
      <c r="BA20" s="342"/>
      <c r="BB20" s="342"/>
      <c r="BC20" s="342"/>
      <c r="BD20" s="342"/>
      <c r="BE20" s="342"/>
      <c r="BF20" s="342"/>
      <c r="BG20" s="342"/>
      <c r="BH20" s="342"/>
      <c r="BI20" s="342"/>
      <c r="BJ20" s="342"/>
      <c r="BK20" s="342"/>
      <c r="BL20" s="342"/>
      <c r="BM20" s="342"/>
      <c r="BN20" s="342"/>
    </row>
    <row r="21" s="373" customFormat="true" ht="22.5" hidden="false" customHeight="true" outlineLevel="0" collapsed="false">
      <c r="A21" s="367"/>
      <c r="B21" s="367"/>
      <c r="C21" s="280"/>
      <c r="D21" s="309" t="n">
        <f aca="false">MIN('Sheet B | Tour Details &amp; Info'!F18:F37)</f>
        <v>0</v>
      </c>
      <c r="E21" s="309"/>
      <c r="F21" s="309"/>
      <c r="G21" s="377" t="s">
        <v>118</v>
      </c>
      <c r="H21" s="309" t="n">
        <f aca="false">MAX('Sheet B | Tour Details &amp; Info'!G18:G37)</f>
        <v>0</v>
      </c>
      <c r="I21" s="309"/>
      <c r="J21" s="309"/>
      <c r="K21" s="309"/>
      <c r="L21" s="309"/>
      <c r="M21" s="378"/>
      <c r="N21" s="378"/>
      <c r="O21" s="336"/>
      <c r="P21" s="336"/>
      <c r="Q21" s="336"/>
      <c r="R21" s="336"/>
      <c r="S21" s="336"/>
      <c r="T21" s="336"/>
      <c r="U21" s="336"/>
      <c r="V21" s="339"/>
      <c r="W21" s="346" t="str">
        <f aca="false">IF((D21=0),"Please complete 'Tour Start Date' in 'Sheet B | Tour Details &amp; Info'","")</f>
        <v>Please complete 'Tour Start Date' in 'Sheet B | Tour Details &amp; Info'</v>
      </c>
      <c r="X21" s="341"/>
      <c r="Y21" s="341"/>
      <c r="Z21" s="341"/>
      <c r="AA21" s="341"/>
      <c r="AB21" s="341"/>
      <c r="AC21" s="341"/>
      <c r="AD21" s="341"/>
      <c r="AE21" s="372"/>
      <c r="AF21" s="372"/>
      <c r="AG21" s="372"/>
      <c r="AH21" s="358"/>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2"/>
      <c r="BK21" s="372"/>
      <c r="BL21" s="372"/>
      <c r="BM21" s="372"/>
      <c r="BN21" s="372"/>
    </row>
    <row r="22" customFormat="false" ht="21.75" hidden="false" customHeight="true" outlineLevel="0" collapsed="false">
      <c r="A22" s="367"/>
      <c r="B22" s="367"/>
      <c r="C22" s="360"/>
      <c r="D22" s="360"/>
      <c r="E22" s="360"/>
      <c r="F22" s="360"/>
      <c r="G22" s="360"/>
      <c r="H22" s="360"/>
      <c r="I22" s="360"/>
      <c r="J22" s="360"/>
      <c r="K22" s="360"/>
      <c r="L22" s="360"/>
      <c r="M22" s="336"/>
      <c r="N22" s="336"/>
      <c r="O22" s="336"/>
      <c r="P22" s="336"/>
      <c r="Q22" s="336"/>
      <c r="R22" s="336"/>
      <c r="S22" s="336"/>
      <c r="T22" s="336"/>
      <c r="U22" s="336"/>
      <c r="V22" s="345"/>
      <c r="W22" s="346" t="str">
        <f aca="false">IF((H21=0),"Please complete 'Tour End Date' in 'Sheet B | Tour Details &amp; Info'","")</f>
        <v>Please complete 'Tour End Date' in 'Sheet B | Tour Details &amp; Info'</v>
      </c>
      <c r="X22" s="341"/>
      <c r="Y22" s="341"/>
      <c r="Z22" s="341"/>
      <c r="AA22" s="341"/>
      <c r="AB22" s="341"/>
      <c r="AC22" s="341"/>
      <c r="AD22" s="341"/>
      <c r="AE22" s="342"/>
      <c r="AF22" s="342"/>
      <c r="AG22" s="342"/>
      <c r="AH22" s="358"/>
      <c r="AI22" s="342"/>
      <c r="AJ22" s="342"/>
      <c r="AK22" s="342"/>
      <c r="AL22" s="342"/>
      <c r="AM22" s="342"/>
      <c r="AN22" s="342"/>
      <c r="AO22" s="342"/>
      <c r="AP22" s="342"/>
      <c r="AQ22" s="342"/>
      <c r="AR22" s="342"/>
      <c r="AS22" s="342"/>
      <c r="AT22" s="342"/>
      <c r="AU22" s="342"/>
      <c r="AV22" s="342"/>
      <c r="AW22" s="342"/>
      <c r="AX22" s="342"/>
      <c r="AY22" s="342"/>
      <c r="AZ22" s="342"/>
      <c r="BA22" s="342"/>
      <c r="BB22" s="342"/>
      <c r="BC22" s="342"/>
      <c r="BD22" s="342"/>
      <c r="BE22" s="342"/>
      <c r="BF22" s="342"/>
      <c r="BG22" s="342"/>
      <c r="BH22" s="342"/>
      <c r="BI22" s="342"/>
      <c r="BJ22" s="342"/>
      <c r="BK22" s="342"/>
      <c r="BL22" s="342"/>
      <c r="BM22" s="342"/>
      <c r="BN22" s="342"/>
    </row>
    <row r="23" customFormat="false" ht="19.5" hidden="false" customHeight="true" outlineLevel="0" collapsed="false">
      <c r="A23" s="355" t="s">
        <v>130</v>
      </c>
      <c r="B23" s="336"/>
      <c r="C23" s="321" t="s">
        <v>131</v>
      </c>
      <c r="D23" s="321"/>
      <c r="E23" s="321"/>
      <c r="F23" s="321"/>
      <c r="G23" s="321"/>
      <c r="H23" s="321"/>
      <c r="I23" s="321"/>
      <c r="J23" s="321"/>
      <c r="K23" s="321"/>
      <c r="L23" s="321"/>
      <c r="M23" s="321"/>
      <c r="N23" s="321"/>
      <c r="O23" s="321"/>
      <c r="P23" s="321"/>
      <c r="Q23" s="321"/>
      <c r="R23" s="321"/>
      <c r="S23" s="321"/>
      <c r="T23" s="321"/>
      <c r="U23" s="321"/>
      <c r="V23" s="345"/>
      <c r="W23" s="346"/>
      <c r="X23" s="379"/>
      <c r="Y23" s="341"/>
      <c r="Z23" s="341"/>
      <c r="AA23" s="341"/>
      <c r="AB23" s="341"/>
      <c r="AC23" s="341"/>
      <c r="AD23" s="341"/>
      <c r="AE23" s="342"/>
      <c r="AF23" s="342"/>
      <c r="AG23" s="342"/>
      <c r="AH23" s="358"/>
      <c r="AI23" s="342"/>
      <c r="AJ23" s="342"/>
      <c r="AK23" s="342"/>
      <c r="AL23" s="342"/>
      <c r="AM23" s="342"/>
      <c r="AN23" s="342"/>
      <c r="AO23" s="342"/>
      <c r="AP23" s="342"/>
      <c r="AQ23" s="342"/>
      <c r="AR23" s="342"/>
      <c r="AS23" s="342"/>
      <c r="AT23" s="342"/>
      <c r="AU23" s="342"/>
      <c r="AV23" s="342"/>
      <c r="AW23" s="342"/>
      <c r="AX23" s="342"/>
      <c r="AY23" s="342"/>
      <c r="AZ23" s="342"/>
      <c r="BA23" s="342"/>
      <c r="BB23" s="342"/>
      <c r="BC23" s="342"/>
      <c r="BD23" s="342"/>
      <c r="BE23" s="342"/>
      <c r="BF23" s="342"/>
      <c r="BG23" s="342"/>
      <c r="BH23" s="342"/>
      <c r="BI23" s="342"/>
      <c r="BJ23" s="342"/>
      <c r="BK23" s="342"/>
      <c r="BL23" s="342"/>
      <c r="BM23" s="342"/>
      <c r="BN23" s="342"/>
    </row>
    <row r="24" s="373" customFormat="true" ht="48" hidden="false" customHeight="true" outlineLevel="0" collapsed="false">
      <c r="A24" s="367"/>
      <c r="B24" s="367"/>
      <c r="C24" s="380"/>
      <c r="D24" s="380"/>
      <c r="E24" s="380"/>
      <c r="F24" s="380"/>
      <c r="G24" s="380"/>
      <c r="H24" s="380"/>
      <c r="I24" s="380"/>
      <c r="J24" s="380"/>
      <c r="K24" s="380"/>
      <c r="L24" s="380"/>
      <c r="M24" s="380"/>
      <c r="N24" s="380"/>
      <c r="O24" s="380"/>
      <c r="P24" s="380"/>
      <c r="Q24" s="380"/>
      <c r="R24" s="380"/>
      <c r="S24" s="380"/>
      <c r="T24" s="380"/>
      <c r="U24" s="336"/>
      <c r="V24" s="339"/>
      <c r="W24" s="346"/>
      <c r="X24" s="379"/>
      <c r="Y24" s="341"/>
      <c r="Z24" s="341"/>
      <c r="AA24" s="341"/>
      <c r="AB24" s="341"/>
      <c r="AC24" s="341"/>
      <c r="AD24" s="341"/>
      <c r="AE24" s="372"/>
      <c r="AF24" s="372"/>
      <c r="AG24" s="372"/>
      <c r="AH24" s="358"/>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c r="BG24" s="372"/>
      <c r="BH24" s="372"/>
      <c r="BI24" s="372"/>
      <c r="BJ24" s="372"/>
      <c r="BK24" s="372"/>
      <c r="BL24" s="372"/>
      <c r="BM24" s="372"/>
      <c r="BN24" s="372"/>
    </row>
    <row r="25" customFormat="false" ht="19.5" hidden="false" customHeight="true" outlineLevel="0" collapsed="false">
      <c r="A25" s="367" t="n">
        <v>4</v>
      </c>
      <c r="B25" s="367"/>
      <c r="C25" s="381" t="s">
        <v>132</v>
      </c>
      <c r="D25" s="381"/>
      <c r="E25" s="381"/>
      <c r="F25" s="381"/>
      <c r="G25" s="381"/>
      <c r="H25" s="381"/>
      <c r="I25" s="381"/>
      <c r="J25" s="381"/>
      <c r="K25" s="381"/>
      <c r="L25" s="381"/>
      <c r="M25" s="381"/>
      <c r="N25" s="381"/>
      <c r="O25" s="381"/>
      <c r="P25" s="381"/>
      <c r="Q25" s="381"/>
      <c r="R25" s="381"/>
      <c r="S25" s="381"/>
      <c r="T25" s="381"/>
      <c r="U25" s="381"/>
      <c r="V25" s="345"/>
      <c r="W25" s="340"/>
      <c r="X25" s="341"/>
      <c r="Y25" s="341"/>
      <c r="Z25" s="341"/>
      <c r="AA25" s="341"/>
      <c r="AB25" s="341"/>
      <c r="AC25" s="341"/>
      <c r="AD25" s="341"/>
      <c r="AE25" s="342"/>
      <c r="AF25" s="342"/>
      <c r="AG25" s="342"/>
      <c r="AH25" s="382"/>
      <c r="AI25" s="342"/>
      <c r="AJ25" s="342"/>
      <c r="AK25" s="342"/>
      <c r="AL25" s="342"/>
      <c r="AM25" s="342"/>
      <c r="AN25" s="342"/>
      <c r="AO25" s="342"/>
      <c r="AP25" s="342"/>
      <c r="AQ25" s="342"/>
      <c r="AR25" s="342"/>
      <c r="AS25" s="342"/>
      <c r="AT25" s="342"/>
      <c r="AU25" s="342"/>
      <c r="AV25" s="342"/>
      <c r="AW25" s="342"/>
      <c r="AX25" s="342"/>
      <c r="AY25" s="342"/>
      <c r="AZ25" s="342"/>
      <c r="BA25" s="342"/>
      <c r="BB25" s="342"/>
      <c r="BC25" s="342"/>
      <c r="BD25" s="342"/>
      <c r="BE25" s="342"/>
      <c r="BF25" s="342"/>
      <c r="BG25" s="342"/>
      <c r="BH25" s="342"/>
      <c r="BI25" s="342"/>
      <c r="BJ25" s="342"/>
      <c r="BK25" s="342"/>
      <c r="BL25" s="342"/>
      <c r="BM25" s="342"/>
      <c r="BN25" s="342"/>
    </row>
    <row r="26" customFormat="false" ht="22.5" hidden="false" customHeight="true" outlineLevel="0" collapsed="false">
      <c r="A26" s="367"/>
      <c r="B26" s="367"/>
      <c r="C26" s="327" t="s">
        <v>133</v>
      </c>
      <c r="D26" s="327"/>
      <c r="E26" s="327"/>
      <c r="F26" s="327"/>
      <c r="G26" s="327"/>
      <c r="H26" s="327"/>
      <c r="I26" s="383" t="s">
        <v>134</v>
      </c>
      <c r="J26" s="383"/>
      <c r="K26" s="383"/>
      <c r="L26" s="383"/>
      <c r="M26" s="383"/>
      <c r="N26" s="383"/>
      <c r="O26" s="383"/>
      <c r="P26" s="383"/>
      <c r="Q26" s="384" t="s">
        <v>135</v>
      </c>
      <c r="R26" s="385" t="n">
        <f aca="false">'Sheet B | Tour Details &amp; Info'!H38</f>
        <v>0</v>
      </c>
      <c r="S26" s="385"/>
      <c r="T26" s="385"/>
      <c r="U26" s="334" t="s">
        <v>136</v>
      </c>
      <c r="V26" s="345"/>
      <c r="W26" s="376" t="str">
        <f aca="false">IF((R26=0),"Please complete 'At the time ofApplication' in 'Sheet B | Tour Details &amp; Info'","")</f>
        <v>Please complete 'At the time ofApplication' in 'Sheet B | Tour Details &amp; Info'</v>
      </c>
      <c r="X26" s="341"/>
      <c r="Y26" s="341"/>
      <c r="Z26" s="341"/>
      <c r="AA26" s="341"/>
      <c r="AB26" s="341"/>
      <c r="AC26" s="341"/>
      <c r="AD26" s="341"/>
      <c r="AE26" s="342"/>
      <c r="AF26" s="342"/>
      <c r="AG26" s="342"/>
      <c r="AH26" s="382"/>
      <c r="AI26" s="342"/>
      <c r="AJ26" s="342"/>
      <c r="AK26" s="342"/>
      <c r="AL26" s="342"/>
      <c r="AM26" s="342"/>
      <c r="AN26" s="342"/>
      <c r="AO26" s="342"/>
      <c r="AP26" s="342"/>
      <c r="AQ26" s="342"/>
      <c r="AR26" s="342"/>
      <c r="AS26" s="342"/>
      <c r="AT26" s="342"/>
      <c r="AU26" s="342"/>
      <c r="AV26" s="342"/>
      <c r="AW26" s="342"/>
      <c r="AX26" s="342"/>
      <c r="AY26" s="342"/>
      <c r="AZ26" s="342"/>
      <c r="BA26" s="342"/>
      <c r="BB26" s="342"/>
      <c r="BC26" s="342"/>
      <c r="BD26" s="342"/>
      <c r="BE26" s="342"/>
      <c r="BF26" s="342"/>
      <c r="BG26" s="342"/>
      <c r="BH26" s="342"/>
      <c r="BI26" s="342"/>
      <c r="BJ26" s="342"/>
      <c r="BK26" s="342"/>
      <c r="BL26" s="342"/>
      <c r="BM26" s="342"/>
      <c r="BN26" s="342"/>
    </row>
    <row r="27" customFormat="false" ht="22.5" hidden="false" customHeight="true" outlineLevel="0" collapsed="false">
      <c r="A27" s="367"/>
      <c r="B27" s="367"/>
      <c r="C27" s="327"/>
      <c r="D27" s="327"/>
      <c r="E27" s="327"/>
      <c r="F27" s="327"/>
      <c r="G27" s="327"/>
      <c r="H27" s="327"/>
      <c r="I27" s="383" t="s">
        <v>137</v>
      </c>
      <c r="J27" s="383"/>
      <c r="K27" s="383"/>
      <c r="L27" s="383"/>
      <c r="M27" s="383"/>
      <c r="N27" s="383"/>
      <c r="O27" s="383"/>
      <c r="P27" s="383"/>
      <c r="Q27" s="384" t="s">
        <v>135</v>
      </c>
      <c r="R27" s="385" t="n">
        <f aca="false">'Sheet B | Tour Details &amp; Info'!K38</f>
        <v>0</v>
      </c>
      <c r="S27" s="385"/>
      <c r="T27" s="385"/>
      <c r="U27" s="334" t="s">
        <v>138</v>
      </c>
      <c r="V27" s="345"/>
      <c r="W27" s="376" t="str">
        <f aca="false">IF((R27=0),"Please complete 'At the time ofApplication' in 'Sheet B | Tour Details &amp; Info'","")</f>
        <v>Please complete 'At the time ofApplication' in 'Sheet B | Tour Details &amp; Info'</v>
      </c>
      <c r="X27" s="341"/>
      <c r="Y27" s="341"/>
      <c r="Z27" s="341"/>
      <c r="AA27" s="341"/>
      <c r="AB27" s="341"/>
      <c r="AC27" s="341"/>
      <c r="AD27" s="341"/>
      <c r="AE27" s="342"/>
      <c r="AF27" s="342"/>
      <c r="AG27" s="342"/>
      <c r="AH27" s="382"/>
      <c r="AI27" s="342"/>
      <c r="AJ27" s="342"/>
      <c r="AK27" s="342"/>
      <c r="AL27" s="342"/>
      <c r="AM27" s="342"/>
      <c r="AN27" s="342"/>
      <c r="AO27" s="342"/>
      <c r="AP27" s="342"/>
      <c r="AQ27" s="342"/>
      <c r="AR27" s="342"/>
      <c r="AS27" s="342"/>
      <c r="AT27" s="342"/>
      <c r="AU27" s="342"/>
      <c r="AV27" s="342"/>
      <c r="AW27" s="342"/>
      <c r="AX27" s="342"/>
      <c r="AY27" s="342"/>
      <c r="AZ27" s="342"/>
      <c r="BA27" s="342"/>
      <c r="BB27" s="342"/>
      <c r="BC27" s="342"/>
      <c r="BD27" s="342"/>
      <c r="BE27" s="342"/>
      <c r="BF27" s="342"/>
      <c r="BG27" s="342"/>
      <c r="BH27" s="342"/>
      <c r="BI27" s="342"/>
      <c r="BJ27" s="342"/>
      <c r="BK27" s="342"/>
      <c r="BL27" s="342"/>
      <c r="BM27" s="342"/>
      <c r="BN27" s="342"/>
    </row>
    <row r="28" customFormat="false" ht="22.5" hidden="false" customHeight="true" outlineLevel="0" collapsed="false">
      <c r="A28" s="367"/>
      <c r="B28" s="367"/>
      <c r="C28" s="327" t="s">
        <v>139</v>
      </c>
      <c r="D28" s="327"/>
      <c r="E28" s="327"/>
      <c r="F28" s="327"/>
      <c r="G28" s="327"/>
      <c r="H28" s="327"/>
      <c r="I28" s="383" t="s">
        <v>140</v>
      </c>
      <c r="J28" s="383"/>
      <c r="K28" s="383"/>
      <c r="L28" s="383"/>
      <c r="M28" s="383"/>
      <c r="N28" s="383"/>
      <c r="O28" s="383"/>
      <c r="P28" s="383"/>
      <c r="Q28" s="384" t="s">
        <v>135</v>
      </c>
      <c r="R28" s="385" t="s">
        <v>141</v>
      </c>
      <c r="S28" s="385"/>
      <c r="T28" s="385"/>
      <c r="U28" s="386"/>
      <c r="V28" s="345"/>
      <c r="W28" s="376"/>
      <c r="X28" s="341"/>
      <c r="Y28" s="341"/>
      <c r="Z28" s="341"/>
      <c r="AA28" s="341"/>
      <c r="AB28" s="341"/>
      <c r="AC28" s="341"/>
      <c r="AD28" s="341"/>
      <c r="AE28" s="342"/>
      <c r="AF28" s="342"/>
      <c r="AG28" s="342"/>
      <c r="AH28" s="382"/>
      <c r="AI28" s="342"/>
      <c r="AJ28" s="342"/>
      <c r="AK28" s="342"/>
      <c r="AL28" s="342"/>
      <c r="AM28" s="342"/>
      <c r="AN28" s="342"/>
      <c r="AO28" s="342"/>
      <c r="AP28" s="342"/>
      <c r="AQ28" s="342"/>
      <c r="AR28" s="342"/>
      <c r="AS28" s="342"/>
      <c r="AT28" s="342"/>
      <c r="AU28" s="342"/>
      <c r="AV28" s="342"/>
      <c r="AW28" s="342"/>
      <c r="AX28" s="342"/>
      <c r="AY28" s="342"/>
      <c r="AZ28" s="342"/>
      <c r="BA28" s="342"/>
      <c r="BB28" s="342"/>
      <c r="BC28" s="342"/>
      <c r="BD28" s="342"/>
      <c r="BE28" s="342"/>
      <c r="BF28" s="342"/>
      <c r="BG28" s="342"/>
      <c r="BH28" s="342"/>
      <c r="BI28" s="342"/>
      <c r="BJ28" s="342"/>
      <c r="BK28" s="342"/>
      <c r="BL28" s="342"/>
      <c r="BM28" s="342"/>
      <c r="BN28" s="342"/>
    </row>
    <row r="29" customFormat="false" ht="22.5" hidden="false" customHeight="true" outlineLevel="0" collapsed="false">
      <c r="A29" s="367"/>
      <c r="B29" s="367"/>
      <c r="C29" s="327"/>
      <c r="D29" s="327"/>
      <c r="E29" s="327"/>
      <c r="F29" s="327"/>
      <c r="G29" s="327"/>
      <c r="H29" s="327"/>
      <c r="I29" s="383" t="s">
        <v>137</v>
      </c>
      <c r="J29" s="383"/>
      <c r="K29" s="383"/>
      <c r="L29" s="383"/>
      <c r="M29" s="383"/>
      <c r="N29" s="383"/>
      <c r="O29" s="383"/>
      <c r="P29" s="383"/>
      <c r="Q29" s="384" t="s">
        <v>135</v>
      </c>
      <c r="R29" s="385" t="s">
        <v>141</v>
      </c>
      <c r="S29" s="385"/>
      <c r="T29" s="385"/>
      <c r="U29" s="386"/>
      <c r="V29" s="345"/>
      <c r="W29" s="376"/>
      <c r="X29" s="341"/>
      <c r="Y29" s="341"/>
      <c r="Z29" s="341"/>
      <c r="AA29" s="341"/>
      <c r="AB29" s="341"/>
      <c r="AC29" s="341"/>
      <c r="AD29" s="341"/>
      <c r="AE29" s="342"/>
      <c r="AF29" s="342"/>
      <c r="AG29" s="342"/>
      <c r="AH29" s="382"/>
      <c r="AI29" s="342"/>
      <c r="AJ29" s="342"/>
      <c r="AK29" s="342"/>
      <c r="AL29" s="342"/>
      <c r="AM29" s="342"/>
      <c r="AN29" s="342"/>
      <c r="AO29" s="342"/>
      <c r="AP29" s="342"/>
      <c r="AQ29" s="342"/>
      <c r="AR29" s="342"/>
      <c r="AS29" s="342"/>
      <c r="AT29" s="342"/>
      <c r="AU29" s="342"/>
      <c r="AV29" s="342"/>
      <c r="AW29" s="342"/>
      <c r="AX29" s="342"/>
      <c r="AY29" s="342"/>
      <c r="AZ29" s="342"/>
      <c r="BA29" s="342"/>
      <c r="BB29" s="342"/>
      <c r="BC29" s="342"/>
      <c r="BD29" s="342"/>
      <c r="BE29" s="342"/>
      <c r="BF29" s="342"/>
      <c r="BG29" s="342"/>
      <c r="BH29" s="342"/>
      <c r="BI29" s="342"/>
      <c r="BJ29" s="342"/>
      <c r="BK29" s="342"/>
      <c r="BL29" s="342"/>
      <c r="BM29" s="342"/>
      <c r="BN29" s="342"/>
    </row>
    <row r="30" customFormat="false" ht="30" hidden="false" customHeight="true" outlineLevel="0" collapsed="false">
      <c r="A30" s="367"/>
      <c r="B30" s="367"/>
      <c r="C30" s="387"/>
      <c r="D30" s="388"/>
      <c r="E30" s="388"/>
      <c r="F30" s="388"/>
      <c r="G30" s="388"/>
      <c r="H30" s="388"/>
      <c r="I30" s="389"/>
      <c r="J30" s="388"/>
      <c r="K30" s="388"/>
      <c r="L30" s="388"/>
      <c r="M30" s="388"/>
      <c r="N30" s="388"/>
      <c r="O30" s="388"/>
      <c r="P30" s="388"/>
      <c r="Q30" s="388"/>
      <c r="R30" s="388"/>
      <c r="S30" s="390"/>
      <c r="T30" s="336"/>
      <c r="U30" s="336"/>
      <c r="V30" s="391"/>
      <c r="W30" s="392"/>
      <c r="X30" s="341"/>
      <c r="Y30" s="341"/>
      <c r="Z30" s="341"/>
      <c r="AA30" s="341"/>
      <c r="AB30" s="341"/>
      <c r="AC30" s="341"/>
      <c r="AD30" s="341"/>
      <c r="AE30" s="342"/>
      <c r="AF30" s="342"/>
      <c r="AG30" s="342"/>
      <c r="AH30" s="38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2"/>
      <c r="BH30" s="342"/>
      <c r="BI30" s="342"/>
      <c r="BJ30" s="342"/>
      <c r="BK30" s="342"/>
      <c r="BL30" s="342"/>
      <c r="BM30" s="342"/>
      <c r="BN30" s="342"/>
    </row>
    <row r="31" customFormat="false" ht="30" hidden="false" customHeight="true" outlineLevel="0" collapsed="false">
      <c r="A31" s="367"/>
      <c r="B31" s="367"/>
      <c r="C31" s="387"/>
      <c r="D31" s="388"/>
      <c r="E31" s="388"/>
      <c r="F31" s="388"/>
      <c r="G31" s="388"/>
      <c r="H31" s="388"/>
      <c r="I31" s="389"/>
      <c r="J31" s="388"/>
      <c r="K31" s="388"/>
      <c r="L31" s="388"/>
      <c r="M31" s="388"/>
      <c r="N31" s="388"/>
      <c r="O31" s="388"/>
      <c r="P31" s="388"/>
      <c r="Q31" s="388"/>
      <c r="R31" s="388"/>
      <c r="S31" s="390"/>
      <c r="T31" s="336"/>
      <c r="U31" s="336"/>
      <c r="V31" s="391"/>
      <c r="W31" s="392"/>
      <c r="X31" s="341"/>
      <c r="Y31" s="341"/>
      <c r="Z31" s="341"/>
      <c r="AA31" s="341"/>
      <c r="AB31" s="341"/>
      <c r="AC31" s="341"/>
      <c r="AD31" s="341"/>
      <c r="AE31" s="342"/>
      <c r="AF31" s="342"/>
      <c r="AG31" s="342"/>
      <c r="AH31" s="382"/>
      <c r="AI31" s="342"/>
      <c r="AJ31" s="342"/>
      <c r="AK31" s="342"/>
      <c r="AL31" s="342"/>
      <c r="AM31" s="342"/>
      <c r="AN31" s="342"/>
      <c r="AO31" s="342"/>
      <c r="AP31" s="342"/>
      <c r="AQ31" s="342"/>
      <c r="AR31" s="342"/>
      <c r="AS31" s="342"/>
      <c r="AT31" s="342"/>
      <c r="AU31" s="342"/>
      <c r="AV31" s="342"/>
      <c r="AW31" s="342"/>
      <c r="AX31" s="342"/>
      <c r="AY31" s="342"/>
      <c r="AZ31" s="342"/>
      <c r="BA31" s="342"/>
      <c r="BB31" s="342"/>
      <c r="BC31" s="342"/>
      <c r="BD31" s="342"/>
      <c r="BE31" s="342"/>
      <c r="BF31" s="342"/>
      <c r="BG31" s="342"/>
      <c r="BH31" s="342"/>
      <c r="BI31" s="342"/>
      <c r="BJ31" s="342"/>
      <c r="BK31" s="342"/>
      <c r="BL31" s="342"/>
      <c r="BM31" s="342"/>
      <c r="BN31" s="342"/>
    </row>
    <row r="32" customFormat="false" ht="24.75" hidden="false" customHeight="false" outlineLevel="0" collapsed="false">
      <c r="A32" s="393"/>
      <c r="B32" s="393"/>
      <c r="C32" s="393"/>
      <c r="D32" s="393"/>
      <c r="E32" s="371"/>
      <c r="F32" s="371"/>
      <c r="G32" s="371"/>
      <c r="H32" s="371"/>
      <c r="I32" s="371"/>
      <c r="J32" s="371"/>
      <c r="K32" s="371"/>
      <c r="L32" s="371"/>
      <c r="M32" s="371"/>
      <c r="N32" s="371"/>
      <c r="O32" s="371"/>
      <c r="P32" s="371"/>
      <c r="Q32" s="371"/>
      <c r="R32" s="371"/>
      <c r="S32" s="371"/>
      <c r="T32" s="371"/>
      <c r="U32" s="371"/>
      <c r="V32" s="345"/>
      <c r="W32" s="340"/>
      <c r="X32" s="342"/>
      <c r="Y32" s="342"/>
      <c r="Z32" s="342"/>
      <c r="AA32" s="342"/>
      <c r="AB32" s="342"/>
      <c r="AC32" s="342"/>
      <c r="AD32" s="342"/>
      <c r="AE32" s="342"/>
      <c r="AF32" s="342"/>
      <c r="AG32" s="342"/>
      <c r="AH32" s="342"/>
      <c r="AI32" s="342"/>
      <c r="AJ32" s="342"/>
      <c r="AK32" s="342"/>
      <c r="AL32" s="342"/>
      <c r="AM32" s="342"/>
      <c r="AN32" s="342"/>
      <c r="AO32" s="342"/>
      <c r="AP32" s="342"/>
      <c r="AQ32" s="342"/>
      <c r="AR32" s="342"/>
      <c r="AS32" s="342"/>
      <c r="AT32" s="342"/>
      <c r="AU32" s="342"/>
      <c r="AV32" s="342"/>
      <c r="AW32" s="342"/>
      <c r="AX32" s="342"/>
      <c r="AY32" s="342"/>
      <c r="AZ32" s="342"/>
      <c r="BA32" s="342"/>
      <c r="BB32" s="342"/>
      <c r="BC32" s="342"/>
      <c r="BD32" s="342"/>
      <c r="BE32" s="342"/>
      <c r="BF32" s="342"/>
      <c r="BG32" s="342"/>
      <c r="BH32" s="342"/>
      <c r="BI32" s="342"/>
      <c r="BJ32" s="342"/>
      <c r="BK32" s="342"/>
      <c r="BL32" s="342"/>
      <c r="BM32" s="342"/>
      <c r="BN32" s="342"/>
    </row>
    <row r="33" customFormat="false" ht="24.75" hidden="false" customHeight="false" outlineLevel="0" collapsed="false">
      <c r="A33" s="393"/>
      <c r="B33" s="393"/>
      <c r="C33" s="393"/>
      <c r="D33" s="393"/>
      <c r="E33" s="371"/>
      <c r="F33" s="371"/>
      <c r="G33" s="371"/>
      <c r="H33" s="371"/>
      <c r="I33" s="371"/>
      <c r="J33" s="371"/>
      <c r="K33" s="371"/>
      <c r="L33" s="371"/>
      <c r="M33" s="371"/>
      <c r="N33" s="371"/>
      <c r="O33" s="371"/>
      <c r="P33" s="371"/>
      <c r="Q33" s="371"/>
      <c r="R33" s="371"/>
      <c r="S33" s="371"/>
      <c r="T33" s="371"/>
      <c r="U33" s="371"/>
      <c r="V33" s="339"/>
      <c r="W33" s="350"/>
      <c r="X33" s="341"/>
      <c r="Y33" s="341"/>
      <c r="Z33" s="341"/>
      <c r="AA33" s="341"/>
      <c r="AB33" s="341"/>
      <c r="AC33" s="341"/>
      <c r="AD33" s="341"/>
      <c r="AE33" s="342"/>
      <c r="AF33" s="342"/>
      <c r="AG33" s="342"/>
      <c r="AH33" s="342"/>
      <c r="AI33" s="342"/>
      <c r="AJ33" s="342"/>
      <c r="AK33" s="342"/>
      <c r="AL33" s="342"/>
      <c r="AM33" s="342"/>
      <c r="AN33" s="342"/>
      <c r="AO33" s="342"/>
      <c r="AP33" s="342"/>
      <c r="AQ33" s="342"/>
      <c r="AR33" s="342"/>
      <c r="AS33" s="342"/>
      <c r="AT33" s="342"/>
      <c r="AU33" s="342"/>
      <c r="AV33" s="342"/>
      <c r="AW33" s="342"/>
      <c r="AX33" s="342"/>
      <c r="AY33" s="342"/>
      <c r="AZ33" s="342"/>
      <c r="BA33" s="342"/>
      <c r="BB33" s="342"/>
      <c r="BC33" s="342"/>
      <c r="BD33" s="342"/>
      <c r="BE33" s="342"/>
      <c r="BF33" s="342"/>
      <c r="BG33" s="342"/>
      <c r="BH33" s="342"/>
      <c r="BI33" s="342"/>
      <c r="BJ33" s="342"/>
      <c r="BK33" s="342"/>
      <c r="BL33" s="342"/>
      <c r="BM33" s="342"/>
      <c r="BN33" s="342"/>
    </row>
    <row r="34" customFormat="false" ht="24.75" hidden="false" customHeight="false" outlineLevel="0" collapsed="false">
      <c r="A34" s="342"/>
      <c r="B34" s="342"/>
      <c r="C34" s="342"/>
      <c r="D34" s="342"/>
      <c r="E34" s="342"/>
      <c r="F34" s="342"/>
      <c r="G34" s="342"/>
      <c r="H34" s="342"/>
      <c r="I34" s="342"/>
      <c r="J34" s="342"/>
      <c r="K34" s="342"/>
      <c r="L34" s="342"/>
      <c r="M34" s="342"/>
      <c r="N34" s="342"/>
      <c r="O34" s="342"/>
      <c r="P34" s="342"/>
      <c r="Q34" s="342"/>
      <c r="R34" s="342"/>
      <c r="S34" s="342"/>
      <c r="T34" s="342"/>
      <c r="U34" s="342"/>
      <c r="V34" s="339"/>
      <c r="W34" s="350"/>
      <c r="X34" s="341"/>
      <c r="Y34" s="341"/>
      <c r="Z34" s="341"/>
      <c r="AA34" s="341"/>
      <c r="AB34" s="341"/>
      <c r="AC34" s="341"/>
      <c r="AD34" s="341"/>
      <c r="AE34" s="342"/>
      <c r="AF34" s="342"/>
      <c r="AG34" s="342"/>
      <c r="AH34" s="342"/>
      <c r="AI34" s="342"/>
      <c r="AJ34" s="342"/>
      <c r="AK34" s="342"/>
      <c r="AL34" s="342"/>
      <c r="AM34" s="342"/>
      <c r="AN34" s="342"/>
      <c r="AO34" s="342"/>
      <c r="AP34" s="342"/>
      <c r="AQ34" s="342"/>
      <c r="AR34" s="342"/>
      <c r="AS34" s="342"/>
      <c r="AT34" s="342"/>
      <c r="AU34" s="342"/>
      <c r="AV34" s="342"/>
      <c r="AW34" s="342"/>
      <c r="AX34" s="342"/>
      <c r="AY34" s="342"/>
      <c r="AZ34" s="342"/>
      <c r="BA34" s="342"/>
      <c r="BB34" s="342"/>
      <c r="BC34" s="342"/>
      <c r="BD34" s="342"/>
      <c r="BE34" s="342"/>
      <c r="BF34" s="342"/>
      <c r="BG34" s="342"/>
      <c r="BH34" s="342"/>
      <c r="BI34" s="342"/>
      <c r="BJ34" s="342"/>
      <c r="BK34" s="342"/>
      <c r="BL34" s="342"/>
      <c r="BM34" s="342"/>
      <c r="BN34" s="342"/>
    </row>
    <row r="35" customFormat="false" ht="24.75" hidden="false" customHeight="false" outlineLevel="0" collapsed="false">
      <c r="A35" s="342"/>
      <c r="B35" s="342"/>
      <c r="C35" s="342"/>
      <c r="D35" s="342"/>
      <c r="E35" s="342"/>
      <c r="F35" s="342"/>
      <c r="G35" s="342"/>
      <c r="H35" s="342"/>
      <c r="I35" s="342"/>
      <c r="J35" s="342"/>
      <c r="K35" s="342"/>
      <c r="L35" s="342"/>
      <c r="M35" s="342"/>
      <c r="N35" s="342"/>
      <c r="O35" s="342"/>
      <c r="P35" s="342"/>
      <c r="Q35" s="342"/>
      <c r="R35" s="342"/>
      <c r="S35" s="342"/>
      <c r="T35" s="342"/>
      <c r="U35" s="342"/>
      <c r="V35" s="339"/>
      <c r="W35" s="350"/>
      <c r="X35" s="341"/>
      <c r="Y35" s="341"/>
      <c r="Z35" s="341"/>
      <c r="AA35" s="341"/>
      <c r="AB35" s="341"/>
      <c r="AC35" s="341"/>
      <c r="AD35" s="341"/>
      <c r="AE35" s="342"/>
      <c r="AF35" s="342"/>
      <c r="AG35" s="342"/>
      <c r="AH35" s="342"/>
      <c r="AI35" s="342"/>
      <c r="AJ35" s="342"/>
      <c r="AK35" s="342"/>
      <c r="AL35" s="342"/>
      <c r="AM35" s="342"/>
      <c r="AN35" s="342"/>
      <c r="AO35" s="342"/>
      <c r="AP35" s="342"/>
      <c r="AQ35" s="342"/>
      <c r="AR35" s="342"/>
      <c r="AS35" s="342"/>
      <c r="AT35" s="342"/>
      <c r="AU35" s="342"/>
      <c r="AV35" s="342"/>
      <c r="AW35" s="342"/>
      <c r="AX35" s="342"/>
      <c r="AY35" s="342"/>
      <c r="AZ35" s="342"/>
      <c r="BA35" s="342"/>
      <c r="BB35" s="342"/>
      <c r="BC35" s="342"/>
      <c r="BD35" s="342"/>
      <c r="BE35" s="342"/>
      <c r="BF35" s="342"/>
      <c r="BG35" s="342"/>
      <c r="BH35" s="342"/>
      <c r="BI35" s="342"/>
      <c r="BJ35" s="342"/>
      <c r="BK35" s="342"/>
      <c r="BL35" s="342"/>
      <c r="BM35" s="342"/>
      <c r="BN35" s="342"/>
    </row>
    <row r="36" customFormat="false" ht="24.75" hidden="false" customHeight="false" outlineLevel="0" collapsed="false">
      <c r="A36" s="342"/>
      <c r="B36" s="342"/>
      <c r="C36" s="342"/>
      <c r="D36" s="342"/>
      <c r="E36" s="342"/>
      <c r="F36" s="342"/>
      <c r="G36" s="342"/>
      <c r="H36" s="342"/>
      <c r="I36" s="342"/>
      <c r="J36" s="342"/>
      <c r="K36" s="342"/>
      <c r="L36" s="342"/>
      <c r="M36" s="342"/>
      <c r="N36" s="342"/>
      <c r="O36" s="342"/>
      <c r="P36" s="342"/>
      <c r="Q36" s="342"/>
      <c r="R36" s="342"/>
      <c r="S36" s="342"/>
      <c r="T36" s="342"/>
      <c r="U36" s="342"/>
      <c r="V36" s="339"/>
      <c r="W36" s="350"/>
      <c r="X36" s="341"/>
      <c r="Y36" s="341"/>
      <c r="Z36" s="341"/>
      <c r="AA36" s="341"/>
      <c r="AB36" s="341"/>
      <c r="AC36" s="341"/>
      <c r="AD36" s="341"/>
      <c r="AE36" s="342"/>
      <c r="AF36" s="342"/>
      <c r="AG36" s="342"/>
      <c r="AH36" s="358"/>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row>
    <row r="37" customFormat="false" ht="24.75" hidden="false" customHeight="false" outlineLevel="0" collapsed="false">
      <c r="A37" s="342"/>
      <c r="B37" s="342"/>
      <c r="C37" s="342"/>
      <c r="D37" s="342"/>
      <c r="E37" s="342"/>
      <c r="F37" s="342"/>
      <c r="G37" s="342"/>
      <c r="H37" s="342"/>
      <c r="I37" s="342"/>
      <c r="J37" s="342"/>
      <c r="K37" s="342"/>
      <c r="L37" s="342"/>
      <c r="M37" s="342"/>
      <c r="N37" s="342"/>
      <c r="O37" s="342"/>
      <c r="P37" s="342"/>
      <c r="Q37" s="342"/>
      <c r="R37" s="342"/>
      <c r="S37" s="342"/>
      <c r="T37" s="342"/>
      <c r="U37" s="342"/>
      <c r="V37" s="339"/>
      <c r="W37" s="350"/>
      <c r="X37" s="341"/>
      <c r="Y37" s="341"/>
      <c r="Z37" s="341"/>
      <c r="AA37" s="341"/>
      <c r="AB37" s="341"/>
      <c r="AC37" s="341"/>
      <c r="AD37" s="341"/>
      <c r="AE37" s="342"/>
      <c r="AF37" s="342"/>
      <c r="AG37" s="342"/>
      <c r="AH37" s="358"/>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row>
    <row r="38" customFormat="false" ht="24.75" hidden="false" customHeight="false" outlineLevel="0" collapsed="false">
      <c r="A38" s="342"/>
      <c r="B38" s="342"/>
      <c r="C38" s="342"/>
      <c r="D38" s="342"/>
      <c r="E38" s="342"/>
      <c r="F38" s="342"/>
      <c r="G38" s="342"/>
      <c r="H38" s="342"/>
      <c r="I38" s="342"/>
      <c r="J38" s="342"/>
      <c r="K38" s="342"/>
      <c r="L38" s="342"/>
      <c r="M38" s="342"/>
      <c r="N38" s="342"/>
      <c r="O38" s="342"/>
      <c r="P38" s="342"/>
      <c r="Q38" s="342"/>
      <c r="R38" s="342"/>
      <c r="S38" s="342"/>
      <c r="T38" s="342"/>
      <c r="U38" s="342"/>
      <c r="V38" s="345"/>
      <c r="W38" s="340"/>
      <c r="X38" s="342"/>
      <c r="Y38" s="342"/>
      <c r="Z38" s="342"/>
      <c r="AA38" s="342"/>
      <c r="AB38" s="342"/>
      <c r="AC38" s="342"/>
      <c r="AD38" s="342"/>
      <c r="AE38" s="342"/>
      <c r="AF38" s="342"/>
      <c r="AG38" s="342"/>
      <c r="AH38" s="358"/>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row>
    <row r="39" customFormat="false" ht="24.75" hidden="false" customHeight="false" outlineLevel="0" collapsed="false">
      <c r="A39" s="342"/>
      <c r="B39" s="342"/>
      <c r="C39" s="342"/>
      <c r="D39" s="342"/>
      <c r="E39" s="342"/>
      <c r="F39" s="342"/>
      <c r="G39" s="342"/>
      <c r="H39" s="342"/>
      <c r="I39" s="342"/>
      <c r="J39" s="342"/>
      <c r="K39" s="342"/>
      <c r="L39" s="342"/>
      <c r="M39" s="342"/>
      <c r="N39" s="342"/>
      <c r="O39" s="342"/>
      <c r="P39" s="342"/>
      <c r="Q39" s="342"/>
      <c r="R39" s="342"/>
      <c r="S39" s="342"/>
      <c r="T39" s="342"/>
      <c r="U39" s="342"/>
      <c r="V39" s="345"/>
      <c r="W39" s="340"/>
      <c r="X39" s="342"/>
      <c r="Y39" s="342"/>
      <c r="Z39" s="342"/>
      <c r="AA39" s="342"/>
      <c r="AB39" s="342"/>
      <c r="AC39" s="342"/>
      <c r="AD39" s="342"/>
      <c r="AE39" s="342"/>
      <c r="AF39" s="342"/>
      <c r="AG39" s="342"/>
      <c r="AH39" s="358"/>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row>
    <row r="40" customFormat="false" ht="24.75" hidden="false" customHeight="false" outlineLevel="0" collapsed="false">
      <c r="AH40" s="394"/>
    </row>
  </sheetData>
  <sheetProtection algorithmName="SHA-512" hashValue="MKqr+NF7HG5+q0Ah/aUl4Db2ZFgT8/FyJ/DL8HRf55bXsSbCv4bg8FjQm7GRLD+zxKdN0qJFghNFJsbTlBnhWQ==" saltValue="rjLQvP64HR0g04FWChfOng==" spinCount="100000" sheet="true" objects="true" scenarios="true"/>
  <mergeCells count="39">
    <mergeCell ref="N1:O1"/>
    <mergeCell ref="P2:U2"/>
    <mergeCell ref="X3:Z5"/>
    <mergeCell ref="A7:U7"/>
    <mergeCell ref="A8:U8"/>
    <mergeCell ref="A10:U10"/>
    <mergeCell ref="B11:D11"/>
    <mergeCell ref="E11:F11"/>
    <mergeCell ref="A12:K12"/>
    <mergeCell ref="A13:I13"/>
    <mergeCell ref="K13:U13"/>
    <mergeCell ref="A14:I14"/>
    <mergeCell ref="K14:U14"/>
    <mergeCell ref="A15:H15"/>
    <mergeCell ref="K15:U15"/>
    <mergeCell ref="C17:U17"/>
    <mergeCell ref="C18:U18"/>
    <mergeCell ref="C20:U20"/>
    <mergeCell ref="D21:F21"/>
    <mergeCell ref="H21:L21"/>
    <mergeCell ref="C23:U23"/>
    <mergeCell ref="C24:T24"/>
    <mergeCell ref="C25:U25"/>
    <mergeCell ref="C26:H26"/>
    <mergeCell ref="I26:P26"/>
    <mergeCell ref="R26:T26"/>
    <mergeCell ref="C27:H27"/>
    <mergeCell ref="I27:P27"/>
    <mergeCell ref="R27:T27"/>
    <mergeCell ref="C28:H28"/>
    <mergeCell ref="I28:P28"/>
    <mergeCell ref="R28:T28"/>
    <mergeCell ref="C29:H29"/>
    <mergeCell ref="I29:P29"/>
    <mergeCell ref="R29:T29"/>
    <mergeCell ref="D30:H30"/>
    <mergeCell ref="J30:R30"/>
    <mergeCell ref="D31:H31"/>
    <mergeCell ref="J31:R31"/>
  </mergeCells>
  <conditionalFormatting sqref="C24:T24">
    <cfRule type="cellIs" priority="2" operator="equal" aboveAverage="0" equalAverage="0" bottom="0" percent="0" rank="0" text="" dxfId="42">
      <formula>0</formula>
    </cfRule>
  </conditionalFormatting>
  <conditionalFormatting sqref="C18:U18">
    <cfRule type="cellIs" priority="3" operator="notEqual" aboveAverage="0" equalAverage="0" bottom="0" percent="0" rank="0" text="" dxfId="43">
      <formula>""</formula>
    </cfRule>
    <cfRule type="expression" priority="4" aboveAverage="0" equalAverage="0" bottom="0" percent="0" rank="0" text="" dxfId="44">
      <formula>OR(C18=0,C18="",C18="観物協　　　　　号　　　　月　　　　日")</formula>
    </cfRule>
  </conditionalFormatting>
  <conditionalFormatting sqref="D21">
    <cfRule type="expression" priority="5" aboveAverage="0" equalAverage="0" bottom="0" percent="0" rank="0" text="" dxfId="45">
      <formula>$D$21=0</formula>
    </cfRule>
  </conditionalFormatting>
  <conditionalFormatting sqref="H21">
    <cfRule type="expression" priority="6" aboveAverage="0" equalAverage="0" bottom="0" percent="0" rank="0" text="" dxfId="46">
      <formula>$H$21=0</formula>
    </cfRule>
  </conditionalFormatting>
  <conditionalFormatting sqref="K13:K15">
    <cfRule type="cellIs" priority="7" operator="equal" aboveAverage="0" equalAverage="0" bottom="0" percent="0" rank="0" text="" dxfId="47">
      <formula>0</formula>
    </cfRule>
  </conditionalFormatting>
  <conditionalFormatting sqref="P2:U2">
    <cfRule type="expression" priority="8" aboveAverage="0" equalAverage="0" bottom="0" percent="0" rank="0" text="" dxfId="48">
      <formula>OR(P2="YYYY/MM/DD",P2=0)</formula>
    </cfRule>
  </conditionalFormatting>
  <conditionalFormatting sqref="R26">
    <cfRule type="expression" priority="9" aboveAverage="0" equalAverage="0" bottom="0" percent="0" rank="0" text="" dxfId="49">
      <formula>$R$26=0</formula>
    </cfRule>
  </conditionalFormatting>
  <conditionalFormatting sqref="R27">
    <cfRule type="expression" priority="10" aboveAverage="0" equalAverage="0" bottom="0" percent="0" rank="0" text="" dxfId="50">
      <formula>$R$27=0</formula>
    </cfRule>
  </conditionalFormatting>
  <conditionalFormatting sqref="R28">
    <cfRule type="expression" priority="11" aboveAverage="0" equalAverage="0" bottom="0" percent="0" rank="0" text="" dxfId="51">
      <formula>$R$28=0</formula>
    </cfRule>
  </conditionalFormatting>
  <conditionalFormatting sqref="R29">
    <cfRule type="expression" priority="12" aboveAverage="0" equalAverage="0" bottom="0" percent="0" rank="0" text="" dxfId="52">
      <formula>$R$29=0</formula>
    </cfRule>
  </conditionalFormatting>
  <printOptions headings="false" gridLines="false" gridLinesSet="true" horizontalCentered="true" verticalCentered="false"/>
  <pageMargins left="0.708333333333333" right="0.708333333333333" top="0.984027777777778"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U51"/>
  <sheetViews>
    <sheetView showFormulas="false" showGridLines="false" showRowColHeaders="true" showZeros="true" rightToLeft="false" tabSelected="false" showOutlineSymbols="true" defaultGridColor="true" view="normal" topLeftCell="A1" colorId="64" zoomScale="89" zoomScaleNormal="89" zoomScalePageLayoutView="70" workbookViewId="0">
      <selection pane="topLeft" activeCell="E24" activeCellId="0" sqref="E24"/>
    </sheetView>
  </sheetViews>
  <sheetFormatPr defaultColWidth="8.7890625" defaultRowHeight="23.25" zeroHeight="false" outlineLevelRow="0" outlineLevelCol="0"/>
  <cols>
    <col collapsed="false" customWidth="true" hidden="false" outlineLevel="0" max="1" min="1" style="7" width="2.11"/>
    <col collapsed="false" customWidth="true" hidden="false" outlineLevel="0" max="2" min="2" style="7" width="1.11"/>
    <col collapsed="false" customWidth="true" hidden="false" outlineLevel="0" max="3" min="3" style="7" width="3.56"/>
    <col collapsed="false" customWidth="true" hidden="false" outlineLevel="0" max="4" min="4" style="7" width="2.55"/>
    <col collapsed="false" customWidth="true" hidden="false" outlineLevel="0" max="5" min="5" style="7" width="5.67"/>
    <col collapsed="false" customWidth="true" hidden="false" outlineLevel="0" max="6" min="6" style="7" width="4.44"/>
    <col collapsed="false" customWidth="true" hidden="false" outlineLevel="0" max="7" min="7" style="7" width="5.78"/>
    <col collapsed="false" customWidth="true" hidden="false" outlineLevel="0" max="10" min="8" style="7" width="3.56"/>
    <col collapsed="false" customWidth="true" hidden="false" outlineLevel="0" max="11" min="11" style="7" width="1.89"/>
    <col collapsed="false" customWidth="true" hidden="false" outlineLevel="0" max="12" min="12" style="7" width="3.56"/>
    <col collapsed="false" customWidth="true" hidden="false" outlineLevel="0" max="13" min="13" style="7" width="6.89"/>
    <col collapsed="false" customWidth="true" hidden="false" outlineLevel="0" max="14" min="14" style="7" width="2.89"/>
    <col collapsed="false" customWidth="true" hidden="false" outlineLevel="0" max="15" min="15" style="7" width="7.21"/>
    <col collapsed="false" customWidth="true" hidden="false" outlineLevel="0" max="16" min="16" style="7" width="2.11"/>
    <col collapsed="false" customWidth="true" hidden="false" outlineLevel="0" max="17" min="17" style="7" width="2.21"/>
    <col collapsed="false" customWidth="true" hidden="false" outlineLevel="0" max="18" min="18" style="7" width="1.33"/>
    <col collapsed="false" customWidth="true" hidden="false" outlineLevel="0" max="19" min="19" style="7" width="6.44"/>
    <col collapsed="false" customWidth="true" hidden="false" outlineLevel="0" max="23" min="20" style="7" width="3.56"/>
    <col collapsed="false" customWidth="true" hidden="false" outlineLevel="0" max="24" min="24" style="7" width="5.11"/>
    <col collapsed="false" customWidth="true" hidden="false" outlineLevel="0" max="25" min="25" style="7" width="3.33"/>
    <col collapsed="false" customWidth="true" hidden="false" outlineLevel="0" max="26" min="26" style="395" width="2.67"/>
    <col collapsed="false" customWidth="true" hidden="false" outlineLevel="0" max="45" min="27" style="7" width="2.78"/>
    <col collapsed="false" customWidth="false" hidden="false" outlineLevel="0" max="47" min="46" style="7" width="8.78"/>
    <col collapsed="false" customWidth="true" hidden="false" outlineLevel="0" max="48" min="48" style="7" width="19.89"/>
    <col collapsed="false" customWidth="false" hidden="false" outlineLevel="0" max="1024" min="49" style="7" width="8.78"/>
  </cols>
  <sheetData>
    <row r="1" customFormat="false" ht="23.25" hidden="false" customHeight="false" outlineLevel="0" collapsed="false">
      <c r="A1" s="289"/>
      <c r="B1" s="396" t="s">
        <v>142</v>
      </c>
      <c r="C1" s="396"/>
      <c r="D1" s="396"/>
      <c r="E1" s="396"/>
      <c r="F1" s="396"/>
      <c r="G1" s="396"/>
      <c r="H1" s="396"/>
      <c r="I1" s="396"/>
      <c r="J1" s="396"/>
      <c r="K1" s="396"/>
      <c r="L1" s="396"/>
      <c r="M1" s="396"/>
      <c r="N1" s="396"/>
      <c r="O1" s="396"/>
      <c r="P1" s="396"/>
      <c r="Q1" s="396"/>
      <c r="R1" s="396"/>
      <c r="S1" s="396"/>
      <c r="T1" s="396"/>
      <c r="U1" s="396"/>
      <c r="V1" s="396"/>
      <c r="W1" s="396"/>
      <c r="X1" s="396"/>
      <c r="Y1" s="238"/>
      <c r="Z1" s="397"/>
      <c r="AA1" s="240"/>
      <c r="AB1" s="241"/>
      <c r="AC1" s="241"/>
      <c r="AD1" s="241"/>
      <c r="AE1" s="241"/>
      <c r="AF1" s="241"/>
      <c r="AG1" s="241"/>
      <c r="AH1" s="241"/>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row>
    <row r="2" customFormat="false" ht="15.75" hidden="false" customHeight="true" outlineLevel="0" collapsed="false">
      <c r="A2" s="289"/>
      <c r="B2" s="335" t="s">
        <v>143</v>
      </c>
      <c r="C2" s="289"/>
      <c r="D2" s="289"/>
      <c r="E2" s="280"/>
      <c r="F2" s="280"/>
      <c r="G2" s="280"/>
      <c r="H2" s="280"/>
      <c r="I2" s="280"/>
      <c r="J2" s="280"/>
      <c r="K2" s="280"/>
      <c r="L2" s="280"/>
      <c r="M2" s="280"/>
      <c r="N2" s="280"/>
      <c r="O2" s="280"/>
      <c r="P2" s="280"/>
      <c r="Q2" s="289"/>
      <c r="R2" s="398"/>
      <c r="S2" s="289"/>
      <c r="T2" s="399" t="n">
        <f aca="false">'Sheet B | Tour Details &amp; Info'!M13</f>
        <v>0</v>
      </c>
      <c r="U2" s="399"/>
      <c r="V2" s="399"/>
      <c r="W2" s="399"/>
      <c r="X2" s="399"/>
      <c r="Y2" s="400"/>
      <c r="Z2" s="397" t="str">
        <f aca="false">IF(OR(T2="",T2=0),"Please complete Report Submission Date in 'Sheet B | Tour Details &amp; Info'","")</f>
        <v>Please complete Report Submission Date in 'Sheet B | Tour Details &amp; Info'</v>
      </c>
      <c r="AA2" s="241"/>
      <c r="AB2" s="240"/>
      <c r="AC2" s="246"/>
      <c r="AD2" s="246"/>
      <c r="AE2" s="241"/>
      <c r="AF2" s="241"/>
      <c r="AG2" s="241"/>
      <c r="AH2" s="241"/>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c r="BT2" s="240"/>
      <c r="BU2" s="240"/>
    </row>
    <row r="3" customFormat="false" ht="15.75" hidden="false" customHeight="true" outlineLevel="0" collapsed="false">
      <c r="A3" s="289"/>
      <c r="B3" s="289"/>
      <c r="C3" s="289"/>
      <c r="D3" s="289"/>
      <c r="E3" s="280"/>
      <c r="F3" s="280"/>
      <c r="G3" s="280"/>
      <c r="H3" s="280"/>
      <c r="I3" s="280"/>
      <c r="J3" s="280"/>
      <c r="K3" s="280"/>
      <c r="L3" s="280"/>
      <c r="M3" s="280"/>
      <c r="N3" s="280"/>
      <c r="O3" s="280"/>
      <c r="P3" s="280"/>
      <c r="Q3" s="289"/>
      <c r="R3" s="398"/>
      <c r="S3" s="289"/>
      <c r="T3" s="401"/>
      <c r="U3" s="401"/>
      <c r="V3" s="401"/>
      <c r="W3" s="401"/>
      <c r="X3" s="401"/>
      <c r="Y3" s="400"/>
      <c r="Z3" s="397"/>
      <c r="AA3" s="241"/>
      <c r="AB3" s="240"/>
      <c r="AC3" s="246"/>
      <c r="AD3" s="246"/>
      <c r="AE3" s="241"/>
      <c r="AF3" s="241"/>
      <c r="AG3" s="241"/>
      <c r="AH3" s="241"/>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240"/>
      <c r="BL3" s="240"/>
      <c r="BM3" s="240"/>
      <c r="BN3" s="240"/>
      <c r="BO3" s="240"/>
      <c r="BP3" s="240"/>
      <c r="BQ3" s="240"/>
      <c r="BR3" s="240"/>
      <c r="BS3" s="240"/>
      <c r="BT3" s="240"/>
      <c r="BU3" s="240"/>
    </row>
    <row r="4" customFormat="false" ht="10.5" hidden="false" customHeight="true" outlineLevel="0" collapsed="false">
      <c r="A4" s="289"/>
      <c r="B4" s="289"/>
      <c r="C4" s="289"/>
      <c r="D4" s="289"/>
      <c r="E4" s="280"/>
      <c r="F4" s="280"/>
      <c r="G4" s="280"/>
      <c r="H4" s="280"/>
      <c r="I4" s="280"/>
      <c r="J4" s="280"/>
      <c r="K4" s="280"/>
      <c r="L4" s="280"/>
      <c r="M4" s="280"/>
      <c r="N4" s="280"/>
      <c r="O4" s="280"/>
      <c r="P4" s="280"/>
      <c r="Q4" s="289"/>
      <c r="R4" s="402"/>
      <c r="S4" s="403"/>
      <c r="T4" s="403"/>
      <c r="U4" s="403"/>
      <c r="V4" s="403"/>
      <c r="W4" s="289"/>
      <c r="X4" s="289"/>
      <c r="Y4" s="250"/>
      <c r="Z4" s="397"/>
      <c r="AA4" s="241"/>
      <c r="AB4" s="404"/>
      <c r="AC4" s="404"/>
      <c r="AD4" s="404"/>
      <c r="AE4" s="404"/>
      <c r="AF4" s="404"/>
      <c r="AG4" s="241"/>
      <c r="AH4" s="241"/>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0"/>
      <c r="BL4" s="240"/>
      <c r="BM4" s="240"/>
      <c r="BN4" s="240"/>
      <c r="BO4" s="240"/>
      <c r="BP4" s="240"/>
      <c r="BQ4" s="240"/>
      <c r="BR4" s="240"/>
      <c r="BS4" s="240"/>
      <c r="BT4" s="240"/>
      <c r="BU4" s="240"/>
    </row>
    <row r="5" customFormat="false" ht="10.5" hidden="false" customHeight="true" outlineLevel="0" collapsed="false">
      <c r="A5" s="254"/>
      <c r="B5" s="254"/>
      <c r="C5" s="254"/>
      <c r="D5" s="254"/>
      <c r="E5" s="280"/>
      <c r="F5" s="280"/>
      <c r="G5" s="280"/>
      <c r="H5" s="280"/>
      <c r="I5" s="280"/>
      <c r="J5" s="280"/>
      <c r="K5" s="280"/>
      <c r="L5" s="280"/>
      <c r="M5" s="280"/>
      <c r="N5" s="280"/>
      <c r="O5" s="280"/>
      <c r="P5" s="280"/>
      <c r="Q5" s="280"/>
      <c r="R5" s="280"/>
      <c r="S5" s="280"/>
      <c r="T5" s="280"/>
      <c r="U5" s="280"/>
      <c r="V5" s="280"/>
      <c r="W5" s="405"/>
      <c r="X5" s="280"/>
      <c r="Y5" s="253"/>
      <c r="Z5" s="397"/>
      <c r="AA5" s="241"/>
      <c r="AB5" s="404"/>
      <c r="AC5" s="404"/>
      <c r="AD5" s="404"/>
      <c r="AE5" s="404"/>
      <c r="AF5" s="404"/>
      <c r="AG5" s="241"/>
      <c r="AH5" s="241"/>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row>
    <row r="6" customFormat="false" ht="15.75" hidden="false" customHeight="true" outlineLevel="0" collapsed="false">
      <c r="A6" s="406" t="s">
        <v>103</v>
      </c>
      <c r="B6" s="406"/>
      <c r="C6" s="406"/>
      <c r="D6" s="406"/>
      <c r="E6" s="406"/>
      <c r="F6" s="406"/>
      <c r="G6" s="406"/>
      <c r="H6" s="406"/>
      <c r="I6" s="406"/>
      <c r="J6" s="406"/>
      <c r="K6" s="406"/>
      <c r="L6" s="406"/>
      <c r="M6" s="406"/>
      <c r="N6" s="406"/>
      <c r="O6" s="406"/>
      <c r="P6" s="406"/>
      <c r="Q6" s="406"/>
      <c r="R6" s="406"/>
      <c r="S6" s="406"/>
      <c r="T6" s="406"/>
      <c r="U6" s="406"/>
      <c r="V6" s="406"/>
      <c r="W6" s="406"/>
      <c r="X6" s="406"/>
      <c r="Y6" s="253"/>
      <c r="Z6" s="407"/>
      <c r="AA6" s="241"/>
      <c r="AB6" s="404"/>
      <c r="AC6" s="404"/>
      <c r="AD6" s="404"/>
      <c r="AE6" s="404"/>
      <c r="AF6" s="404"/>
      <c r="AG6" s="241"/>
      <c r="AH6" s="241"/>
      <c r="AI6" s="240"/>
      <c r="AJ6" s="240"/>
      <c r="AK6" s="240"/>
      <c r="AL6" s="240"/>
      <c r="AM6" s="271"/>
      <c r="AN6" s="240"/>
      <c r="AO6" s="240"/>
      <c r="AP6" s="240"/>
      <c r="AQ6" s="240"/>
      <c r="AR6" s="240"/>
      <c r="AS6" s="240"/>
      <c r="AT6" s="240"/>
      <c r="AU6" s="240"/>
      <c r="AV6" s="240"/>
      <c r="AW6" s="240"/>
      <c r="AX6" s="240"/>
      <c r="AY6" s="240"/>
      <c r="AZ6" s="240"/>
      <c r="BA6" s="240"/>
      <c r="BB6" s="240"/>
      <c r="BC6" s="240"/>
      <c r="BD6" s="240"/>
      <c r="BE6" s="240"/>
      <c r="BF6" s="240"/>
      <c r="BG6" s="240"/>
      <c r="BH6" s="240"/>
      <c r="BI6" s="240"/>
      <c r="BJ6" s="240"/>
      <c r="BK6" s="240"/>
      <c r="BL6" s="240"/>
      <c r="BM6" s="240"/>
      <c r="BN6" s="240"/>
      <c r="BO6" s="240"/>
      <c r="BP6" s="240"/>
      <c r="BQ6" s="240"/>
      <c r="BR6" s="240"/>
      <c r="BS6" s="240"/>
      <c r="BT6" s="240"/>
      <c r="BU6" s="240"/>
    </row>
    <row r="7" customFormat="false" ht="15.75" hidden="false" customHeight="true" outlineLevel="0" collapsed="false">
      <c r="A7" s="408" t="s">
        <v>104</v>
      </c>
      <c r="B7" s="408"/>
      <c r="C7" s="408"/>
      <c r="D7" s="408"/>
      <c r="E7" s="408"/>
      <c r="F7" s="408"/>
      <c r="G7" s="408"/>
      <c r="H7" s="408"/>
      <c r="I7" s="408"/>
      <c r="J7" s="408"/>
      <c r="K7" s="408"/>
      <c r="L7" s="408"/>
      <c r="M7" s="408"/>
      <c r="N7" s="408"/>
      <c r="O7" s="408"/>
      <c r="P7" s="408"/>
      <c r="Q7" s="408"/>
      <c r="R7" s="408"/>
      <c r="S7" s="408"/>
      <c r="T7" s="408"/>
      <c r="U7" s="408"/>
      <c r="V7" s="408"/>
      <c r="W7" s="408"/>
      <c r="X7" s="408"/>
      <c r="Y7" s="262"/>
      <c r="Z7" s="407"/>
      <c r="AA7" s="241"/>
      <c r="AB7" s="246"/>
      <c r="AC7" s="246"/>
      <c r="AD7" s="246"/>
      <c r="AE7" s="241"/>
      <c r="AF7" s="241"/>
      <c r="AG7" s="241"/>
      <c r="AH7" s="241"/>
      <c r="AI7" s="240"/>
      <c r="AJ7" s="240"/>
      <c r="AK7" s="240"/>
      <c r="AL7" s="240"/>
      <c r="AM7" s="271"/>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row>
    <row r="8" customFormat="false" ht="23.25" hidden="false" customHeight="false" outlineLevel="0" collapsed="false">
      <c r="A8" s="280"/>
      <c r="B8" s="409"/>
      <c r="C8" s="409"/>
      <c r="D8" s="409"/>
      <c r="E8" s="410"/>
      <c r="F8" s="410"/>
      <c r="G8" s="280"/>
      <c r="H8" s="280"/>
      <c r="I8" s="280"/>
      <c r="J8" s="280"/>
      <c r="K8" s="280"/>
      <c r="L8" s="280"/>
      <c r="M8" s="280"/>
      <c r="N8" s="280"/>
      <c r="O8" s="280"/>
      <c r="P8" s="280"/>
      <c r="Q8" s="280"/>
      <c r="R8" s="280"/>
      <c r="S8" s="280"/>
      <c r="T8" s="280"/>
      <c r="U8" s="280"/>
      <c r="V8" s="280"/>
      <c r="W8" s="280"/>
      <c r="X8" s="280"/>
      <c r="Y8" s="253"/>
      <c r="Z8" s="397"/>
      <c r="AA8" s="241"/>
      <c r="AB8" s="241"/>
      <c r="AC8" s="241"/>
      <c r="AD8" s="241"/>
      <c r="AE8" s="241"/>
      <c r="AF8" s="241"/>
      <c r="AG8" s="241"/>
      <c r="AH8" s="241"/>
      <c r="AI8" s="240"/>
      <c r="AJ8" s="240"/>
      <c r="AK8" s="240"/>
      <c r="AL8" s="240"/>
      <c r="AM8" s="240"/>
      <c r="AN8" s="240"/>
      <c r="AO8" s="240"/>
      <c r="AP8" s="240"/>
      <c r="AQ8" s="240"/>
      <c r="AR8" s="240"/>
      <c r="AS8" s="240"/>
      <c r="AT8" s="240"/>
      <c r="AU8" s="240"/>
      <c r="AV8" s="241"/>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row>
    <row r="9" customFormat="false" ht="34.5" hidden="false" customHeight="true" outlineLevel="0" collapsed="false">
      <c r="A9" s="411" t="s">
        <v>144</v>
      </c>
      <c r="B9" s="411"/>
      <c r="C9" s="411"/>
      <c r="D9" s="411"/>
      <c r="E9" s="411"/>
      <c r="F9" s="411"/>
      <c r="G9" s="411"/>
      <c r="H9" s="411"/>
      <c r="I9" s="411"/>
      <c r="J9" s="411"/>
      <c r="K9" s="411"/>
      <c r="L9" s="411"/>
      <c r="M9" s="411"/>
      <c r="N9" s="411"/>
      <c r="O9" s="411"/>
      <c r="P9" s="411"/>
      <c r="Q9" s="411"/>
      <c r="R9" s="411"/>
      <c r="S9" s="411"/>
      <c r="T9" s="411"/>
      <c r="U9" s="411"/>
      <c r="V9" s="411"/>
      <c r="W9" s="411"/>
      <c r="X9" s="411"/>
      <c r="Y9" s="274"/>
      <c r="Z9" s="397"/>
      <c r="AA9" s="241"/>
      <c r="AB9" s="241"/>
      <c r="AC9" s="241"/>
      <c r="AD9" s="241"/>
      <c r="AE9" s="241"/>
      <c r="AF9" s="241"/>
      <c r="AG9" s="241"/>
      <c r="AH9" s="241"/>
      <c r="AI9" s="240"/>
      <c r="AJ9" s="240"/>
      <c r="AK9" s="240"/>
      <c r="AL9" s="275"/>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240"/>
      <c r="BO9" s="240"/>
      <c r="BP9" s="240"/>
      <c r="BQ9" s="240"/>
      <c r="BR9" s="240"/>
      <c r="BS9" s="240"/>
      <c r="BT9" s="240"/>
      <c r="BU9" s="240"/>
    </row>
    <row r="10" customFormat="false" ht="14.25" hidden="false" customHeight="true" outlineLevel="0" collapsed="false">
      <c r="A10" s="273" t="s">
        <v>145</v>
      </c>
      <c r="B10" s="273"/>
      <c r="C10" s="273"/>
      <c r="D10" s="273"/>
      <c r="E10" s="273"/>
      <c r="F10" s="273"/>
      <c r="G10" s="273"/>
      <c r="H10" s="273"/>
      <c r="I10" s="273"/>
      <c r="J10" s="273"/>
      <c r="K10" s="273"/>
      <c r="L10" s="273"/>
      <c r="M10" s="273"/>
      <c r="N10" s="273"/>
      <c r="O10" s="273"/>
      <c r="P10" s="273"/>
      <c r="Q10" s="273"/>
      <c r="R10" s="273"/>
      <c r="S10" s="273"/>
      <c r="T10" s="273"/>
      <c r="U10" s="273"/>
      <c r="V10" s="273"/>
      <c r="W10" s="273"/>
      <c r="X10" s="273"/>
      <c r="Y10" s="277"/>
      <c r="Z10" s="397"/>
      <c r="AA10" s="241"/>
      <c r="AB10" s="241"/>
      <c r="AC10" s="241"/>
      <c r="AD10" s="241"/>
      <c r="AE10" s="241"/>
      <c r="AF10" s="241"/>
      <c r="AG10" s="241"/>
      <c r="AH10" s="241"/>
      <c r="AI10" s="240"/>
      <c r="AJ10" s="240"/>
      <c r="AK10" s="240"/>
      <c r="AL10" s="275"/>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c r="BM10" s="240"/>
      <c r="BN10" s="240"/>
      <c r="BO10" s="240"/>
      <c r="BP10" s="240"/>
      <c r="BQ10" s="240"/>
      <c r="BR10" s="240"/>
      <c r="BS10" s="240"/>
      <c r="BT10" s="240"/>
      <c r="BU10" s="240"/>
    </row>
    <row r="11" customFormat="false" ht="6" hidden="false" customHeight="true" outlineLevel="0" collapsed="false">
      <c r="A11" s="412"/>
      <c r="B11" s="412"/>
      <c r="C11" s="412"/>
      <c r="D11" s="412"/>
      <c r="E11" s="412"/>
      <c r="F11" s="412"/>
      <c r="G11" s="412"/>
      <c r="H11" s="412"/>
      <c r="I11" s="412"/>
      <c r="J11" s="412"/>
      <c r="K11" s="412"/>
      <c r="L11" s="412"/>
      <c r="M11" s="412"/>
      <c r="N11" s="412"/>
      <c r="O11" s="412"/>
      <c r="P11" s="412"/>
      <c r="Q11" s="412"/>
      <c r="R11" s="412"/>
      <c r="S11" s="412"/>
      <c r="T11" s="412"/>
      <c r="U11" s="412"/>
      <c r="V11" s="412"/>
      <c r="W11" s="412"/>
      <c r="X11" s="412"/>
      <c r="Y11" s="277"/>
      <c r="Z11" s="397"/>
      <c r="AA11" s="241"/>
      <c r="AB11" s="241"/>
      <c r="AC11" s="241"/>
      <c r="AD11" s="241"/>
      <c r="AE11" s="241"/>
      <c r="AF11" s="241"/>
      <c r="AG11" s="241"/>
      <c r="AH11" s="241"/>
      <c r="AI11" s="240"/>
      <c r="AJ11" s="240"/>
      <c r="AK11" s="240"/>
      <c r="AL11" s="275"/>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row>
    <row r="12" customFormat="false" ht="138.75" hidden="false" customHeight="true" outlineLevel="0" collapsed="false">
      <c r="A12" s="413" t="s">
        <v>146</v>
      </c>
      <c r="B12" s="413"/>
      <c r="C12" s="413"/>
      <c r="D12" s="413"/>
      <c r="E12" s="413"/>
      <c r="F12" s="413"/>
      <c r="G12" s="413"/>
      <c r="H12" s="413"/>
      <c r="I12" s="413"/>
      <c r="J12" s="413"/>
      <c r="K12" s="413"/>
      <c r="L12" s="413"/>
      <c r="M12" s="413"/>
      <c r="N12" s="413"/>
      <c r="O12" s="413"/>
      <c r="P12" s="413"/>
      <c r="Q12" s="413"/>
      <c r="R12" s="413"/>
      <c r="S12" s="413"/>
      <c r="T12" s="413"/>
      <c r="U12" s="413"/>
      <c r="V12" s="413"/>
      <c r="W12" s="413"/>
      <c r="X12" s="413"/>
      <c r="Y12" s="277"/>
      <c r="Z12" s="397"/>
      <c r="AA12" s="241"/>
      <c r="AB12" s="241"/>
      <c r="AC12" s="241"/>
      <c r="AD12" s="241"/>
      <c r="AE12" s="241"/>
      <c r="AF12" s="241"/>
      <c r="AG12" s="241"/>
      <c r="AH12" s="241"/>
      <c r="AI12" s="240"/>
      <c r="AJ12" s="240"/>
      <c r="AK12" s="240"/>
      <c r="AL12" s="275"/>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row>
    <row r="13" customFormat="false" ht="9.75" hidden="false" customHeight="true" outlineLevel="0" collapsed="false">
      <c r="A13" s="254"/>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414"/>
      <c r="Z13" s="397"/>
      <c r="AA13" s="241"/>
      <c r="AB13" s="241"/>
      <c r="AC13" s="241"/>
      <c r="AD13" s="241"/>
      <c r="AE13" s="241"/>
      <c r="AF13" s="241"/>
      <c r="AG13" s="241"/>
      <c r="AH13" s="241"/>
      <c r="AI13" s="240"/>
      <c r="AJ13" s="240"/>
      <c r="AK13" s="240"/>
      <c r="AL13" s="275"/>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c r="BI13" s="240"/>
      <c r="BJ13" s="240"/>
      <c r="BK13" s="240"/>
      <c r="BL13" s="240"/>
      <c r="BM13" s="240"/>
      <c r="BN13" s="240"/>
      <c r="BO13" s="240"/>
      <c r="BP13" s="240"/>
      <c r="BQ13" s="240"/>
      <c r="BR13" s="240"/>
      <c r="BS13" s="240"/>
      <c r="BT13" s="240"/>
      <c r="BU13" s="240"/>
    </row>
    <row r="14" customFormat="false" ht="26.25" hidden="false" customHeight="false" outlineLevel="0" collapsed="false">
      <c r="A14" s="279" t="s">
        <v>108</v>
      </c>
      <c r="B14" s="279"/>
      <c r="C14" s="279"/>
      <c r="D14" s="279"/>
      <c r="E14" s="279"/>
      <c r="F14" s="279"/>
      <c r="G14" s="279"/>
      <c r="H14" s="279"/>
      <c r="I14" s="279"/>
      <c r="J14" s="279"/>
      <c r="K14" s="279"/>
      <c r="L14" s="280"/>
      <c r="M14" s="280"/>
      <c r="N14" s="280"/>
      <c r="O14" s="280"/>
      <c r="P14" s="280"/>
      <c r="Q14" s="280"/>
      <c r="R14" s="280"/>
      <c r="S14" s="280"/>
      <c r="T14" s="280"/>
      <c r="U14" s="280"/>
      <c r="V14" s="289"/>
      <c r="W14" s="289"/>
      <c r="X14" s="289"/>
      <c r="Y14" s="239"/>
      <c r="Z14" s="415"/>
      <c r="AA14" s="241"/>
      <c r="AB14" s="241"/>
      <c r="AC14" s="241"/>
      <c r="AD14" s="241"/>
      <c r="AE14" s="241"/>
      <c r="AF14" s="241"/>
      <c r="AG14" s="240"/>
      <c r="AH14" s="240"/>
      <c r="AI14" s="240"/>
      <c r="AJ14" s="240"/>
      <c r="AK14" s="240"/>
      <c r="AL14" s="240"/>
      <c r="AM14" s="240"/>
      <c r="AN14" s="240"/>
      <c r="AO14" s="240"/>
      <c r="AP14" s="240"/>
      <c r="AQ14" s="241"/>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240"/>
      <c r="BO14" s="240"/>
      <c r="BP14" s="240"/>
      <c r="BQ14" s="240"/>
      <c r="BR14" s="240"/>
      <c r="BS14" s="240"/>
      <c r="BT14" s="240"/>
      <c r="BU14" s="240"/>
    </row>
    <row r="15" s="17" customFormat="true" ht="45" hidden="false" customHeight="true" outlineLevel="0" collapsed="false">
      <c r="A15" s="281" t="s">
        <v>147</v>
      </c>
      <c r="B15" s="281"/>
      <c r="C15" s="281"/>
      <c r="D15" s="281"/>
      <c r="E15" s="281"/>
      <c r="F15" s="281"/>
      <c r="G15" s="281"/>
      <c r="H15" s="281"/>
      <c r="I15" s="281"/>
      <c r="J15" s="282"/>
      <c r="K15" s="283" t="n">
        <f aca="false">'Sheet A｜Applicant Info'!D7</f>
        <v>0</v>
      </c>
      <c r="L15" s="283"/>
      <c r="M15" s="283"/>
      <c r="N15" s="283"/>
      <c r="O15" s="283"/>
      <c r="P15" s="283"/>
      <c r="Q15" s="283"/>
      <c r="R15" s="283"/>
      <c r="S15" s="283"/>
      <c r="T15" s="283"/>
      <c r="U15" s="283"/>
      <c r="V15" s="287"/>
      <c r="W15" s="287"/>
      <c r="X15" s="287"/>
      <c r="Y15" s="264"/>
      <c r="Z15" s="416" t="str">
        <f aca="false">IF((K15=0),"Please complete 'Address of Applicant’s Company' in 'Sheet A | Applicant Info'","")</f>
        <v>Please complete 'Address of Applicant’s Company' in 'Sheet A | Applicant Info'</v>
      </c>
      <c r="AA15" s="362"/>
      <c r="AB15" s="262"/>
      <c r="AC15" s="262"/>
      <c r="AD15" s="262"/>
      <c r="AE15" s="262"/>
      <c r="AF15" s="264"/>
      <c r="AG15" s="363"/>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264"/>
    </row>
    <row r="16" s="17" customFormat="true" ht="30" hidden="false" customHeight="true" outlineLevel="0" collapsed="false">
      <c r="A16" s="286" t="s">
        <v>148</v>
      </c>
      <c r="B16" s="286"/>
      <c r="C16" s="286"/>
      <c r="D16" s="286"/>
      <c r="E16" s="286"/>
      <c r="F16" s="286"/>
      <c r="G16" s="286"/>
      <c r="H16" s="286"/>
      <c r="I16" s="286"/>
      <c r="J16" s="287"/>
      <c r="K16" s="283" t="n">
        <f aca="false">'Sheet A｜Applicant Info'!D5</f>
        <v>0</v>
      </c>
      <c r="L16" s="283"/>
      <c r="M16" s="283"/>
      <c r="N16" s="283"/>
      <c r="O16" s="283"/>
      <c r="P16" s="283"/>
      <c r="Q16" s="283"/>
      <c r="R16" s="283"/>
      <c r="S16" s="283"/>
      <c r="T16" s="283"/>
      <c r="U16" s="283"/>
      <c r="V16" s="287"/>
      <c r="W16" s="287"/>
      <c r="X16" s="287"/>
      <c r="Y16" s="264"/>
      <c r="Z16" s="416" t="str">
        <f aca="false">IF((K16=0),"Please complete ' Applicant’s Company Name' in 'Sheet A | Applicant Info'","")</f>
        <v>Please complete ' Applicant’s Company Name' in 'Sheet A | Applicant Info'</v>
      </c>
      <c r="AA16" s="362"/>
      <c r="AB16" s="262"/>
      <c r="AC16" s="262"/>
      <c r="AD16" s="262"/>
      <c r="AE16" s="262"/>
      <c r="AF16" s="262"/>
      <c r="AG16" s="363"/>
      <c r="AH16" s="264"/>
      <c r="AI16" s="264"/>
      <c r="AJ16" s="264"/>
      <c r="AK16" s="264"/>
      <c r="AL16" s="264"/>
      <c r="AM16" s="264"/>
      <c r="AN16" s="264"/>
      <c r="AO16" s="264"/>
      <c r="AP16" s="264"/>
      <c r="AQ16" s="264"/>
      <c r="AR16" s="264"/>
      <c r="AS16" s="264"/>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264"/>
    </row>
    <row r="17" s="17" customFormat="true" ht="30.75" hidden="false" customHeight="true" outlineLevel="0" collapsed="false">
      <c r="A17" s="286" t="s">
        <v>149</v>
      </c>
      <c r="B17" s="286"/>
      <c r="C17" s="286"/>
      <c r="D17" s="286"/>
      <c r="E17" s="286"/>
      <c r="F17" s="286"/>
      <c r="G17" s="286"/>
      <c r="H17" s="286"/>
      <c r="I17" s="287"/>
      <c r="J17" s="287"/>
      <c r="K17" s="283" t="n">
        <f aca="false">'Sheet A｜Applicant Info'!D6</f>
        <v>0</v>
      </c>
      <c r="L17" s="283"/>
      <c r="M17" s="283"/>
      <c r="N17" s="283"/>
      <c r="O17" s="283"/>
      <c r="P17" s="283"/>
      <c r="Q17" s="283"/>
      <c r="R17" s="283"/>
      <c r="S17" s="283"/>
      <c r="T17" s="283"/>
      <c r="U17" s="283"/>
      <c r="V17" s="287"/>
      <c r="W17" s="287"/>
      <c r="X17" s="287"/>
      <c r="Y17" s="264"/>
      <c r="Z17" s="416" t="str">
        <f aca="false">IF((K17=0),"Please complete ' Name of Applicant' in 'Sheet A | Applicant Info'","")</f>
        <v>Please complete ' Name of Applicant' in 'Sheet A | Applicant Info'</v>
      </c>
      <c r="AA17" s="362"/>
      <c r="AB17" s="262"/>
      <c r="AC17" s="262"/>
      <c r="AD17" s="262"/>
      <c r="AE17" s="262"/>
      <c r="AF17" s="262"/>
      <c r="AG17" s="363"/>
      <c r="AH17" s="264"/>
      <c r="AI17" s="264"/>
      <c r="AJ17" s="264"/>
      <c r="AK17" s="264"/>
      <c r="AL17" s="264"/>
      <c r="AM17" s="264"/>
      <c r="AN17" s="264"/>
      <c r="AO17" s="264"/>
      <c r="AP17" s="264"/>
      <c r="AQ17" s="264"/>
      <c r="AR17" s="264"/>
      <c r="AS17" s="264"/>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row>
    <row r="18" customFormat="false" ht="13.5" hidden="false" customHeight="true" outlineLevel="0" collapsed="false">
      <c r="A18" s="254"/>
      <c r="B18" s="254"/>
      <c r="C18" s="254"/>
      <c r="D18" s="254"/>
      <c r="E18" s="280"/>
      <c r="F18" s="280"/>
      <c r="G18" s="280"/>
      <c r="H18" s="280"/>
      <c r="I18" s="280"/>
      <c r="J18" s="280"/>
      <c r="K18" s="280"/>
      <c r="L18" s="280"/>
      <c r="M18" s="280"/>
      <c r="N18" s="280"/>
      <c r="O18" s="280"/>
      <c r="P18" s="280"/>
      <c r="Q18" s="280"/>
      <c r="R18" s="280"/>
      <c r="S18" s="280"/>
      <c r="T18" s="280"/>
      <c r="U18" s="280"/>
      <c r="V18" s="289"/>
      <c r="W18" s="289"/>
      <c r="X18" s="289"/>
      <c r="Y18" s="417"/>
      <c r="Z18" s="418"/>
      <c r="AA18" s="241"/>
      <c r="AB18" s="241"/>
      <c r="AC18" s="241"/>
      <c r="AD18" s="241"/>
      <c r="AE18" s="241"/>
      <c r="AF18" s="241"/>
      <c r="AG18" s="240"/>
      <c r="AH18" s="275"/>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row>
    <row r="19" customFormat="false" ht="12.75" hidden="false" customHeight="true" outlineLevel="0" collapsed="false">
      <c r="A19" s="288" t="s">
        <v>112</v>
      </c>
      <c r="B19" s="289"/>
      <c r="C19" s="419" t="s">
        <v>150</v>
      </c>
      <c r="D19" s="419"/>
      <c r="E19" s="419"/>
      <c r="F19" s="419"/>
      <c r="G19" s="419"/>
      <c r="H19" s="419"/>
      <c r="I19" s="419"/>
      <c r="J19" s="419"/>
      <c r="K19" s="419"/>
      <c r="L19" s="289"/>
      <c r="M19" s="292" t="n">
        <f aca="false">'Sheet B | Tour Details &amp; Info'!O38</f>
        <v>0</v>
      </c>
      <c r="N19" s="292"/>
      <c r="O19" s="293" t="s">
        <v>114</v>
      </c>
      <c r="P19" s="289"/>
      <c r="Q19" s="296"/>
      <c r="R19" s="296"/>
      <c r="S19" s="280"/>
      <c r="T19" s="280"/>
      <c r="U19" s="280"/>
      <c r="V19" s="280"/>
      <c r="W19" s="280"/>
      <c r="X19" s="280"/>
      <c r="Y19" s="253"/>
      <c r="Z19" s="407"/>
      <c r="AA19" s="241"/>
      <c r="AB19" s="294"/>
      <c r="AC19" s="294"/>
      <c r="AD19" s="241"/>
      <c r="AE19" s="241"/>
      <c r="AF19" s="241"/>
      <c r="AG19" s="241"/>
      <c r="AH19" s="241"/>
      <c r="AI19" s="241"/>
      <c r="AJ19" s="240"/>
      <c r="AK19" s="240"/>
      <c r="AL19" s="275"/>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c r="BQ19" s="240"/>
      <c r="BR19" s="240"/>
      <c r="BS19" s="240"/>
      <c r="BT19" s="240"/>
      <c r="BU19" s="240"/>
    </row>
    <row r="20" customFormat="false" ht="19.5" hidden="false" customHeight="true" outlineLevel="0" collapsed="false">
      <c r="A20" s="298"/>
      <c r="B20" s="298"/>
      <c r="C20" s="420" t="s">
        <v>151</v>
      </c>
      <c r="D20" s="420"/>
      <c r="E20" s="420"/>
      <c r="F20" s="420"/>
      <c r="G20" s="420"/>
      <c r="H20" s="420"/>
      <c r="I20" s="420"/>
      <c r="J20" s="420"/>
      <c r="K20" s="420"/>
      <c r="L20" s="254"/>
      <c r="M20" s="291"/>
      <c r="N20" s="291"/>
      <c r="O20" s="421"/>
      <c r="P20" s="422"/>
      <c r="Q20" s="422"/>
      <c r="R20" s="422"/>
      <c r="S20" s="422"/>
      <c r="T20" s="289"/>
      <c r="U20" s="280"/>
      <c r="V20" s="280"/>
      <c r="W20" s="280"/>
      <c r="X20" s="280"/>
      <c r="Y20" s="253"/>
      <c r="Z20" s="397" t="str">
        <f aca="false">IF((M19=0),"Please complete 'Sheet B | Tour Details &amp; Info'","")</f>
        <v>Please complete 'Sheet B | Tour Details &amp; Info'</v>
      </c>
      <c r="AA20" s="417"/>
      <c r="AB20" s="417"/>
      <c r="AC20" s="417"/>
      <c r="AD20" s="417"/>
      <c r="AE20" s="417"/>
      <c r="AF20" s="417"/>
      <c r="AG20" s="417"/>
      <c r="AH20" s="417"/>
      <c r="AI20" s="417"/>
      <c r="AJ20" s="417"/>
      <c r="AK20" s="417"/>
      <c r="AL20" s="417"/>
      <c r="AM20" s="417"/>
      <c r="AN20" s="417"/>
      <c r="AO20" s="417"/>
      <c r="AP20" s="417"/>
      <c r="AQ20" s="417"/>
      <c r="AR20" s="417"/>
      <c r="AS20" s="417"/>
      <c r="AT20" s="417"/>
      <c r="AU20" s="417"/>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c r="BR20" s="240"/>
      <c r="BS20" s="240"/>
      <c r="BT20" s="240"/>
      <c r="BU20" s="240"/>
    </row>
    <row r="21" customFormat="false" ht="17.25" hidden="false" customHeight="true" outlineLevel="0" collapsed="false">
      <c r="A21" s="423" t="s">
        <v>116</v>
      </c>
      <c r="B21" s="304"/>
      <c r="C21" s="375" t="s">
        <v>152</v>
      </c>
      <c r="D21" s="375"/>
      <c r="E21" s="375"/>
      <c r="F21" s="375"/>
      <c r="G21" s="375"/>
      <c r="H21" s="375"/>
      <c r="I21" s="375"/>
      <c r="J21" s="375"/>
      <c r="K21" s="375"/>
      <c r="L21" s="424"/>
      <c r="M21" s="309" t="n">
        <f aca="false">MIN('Sheet B | Tour Details &amp; Info'!F18:F37)</f>
        <v>0</v>
      </c>
      <c r="N21" s="309"/>
      <c r="O21" s="309"/>
      <c r="P21" s="425"/>
      <c r="Q21" s="426" t="s">
        <v>118</v>
      </c>
      <c r="R21" s="426"/>
      <c r="S21" s="427" t="n">
        <f aca="false">MAX('Sheet B | Tour Details &amp; Info'!G18:G37)</f>
        <v>0</v>
      </c>
      <c r="T21" s="427"/>
      <c r="U21" s="427"/>
      <c r="V21" s="427"/>
      <c r="W21" s="428"/>
      <c r="X21" s="428"/>
      <c r="Y21" s="310"/>
      <c r="Z21" s="397" t="str">
        <f aca="false">IF((M21=0),"Please complete 'Tour Start Date' in ''Sheet B | Tour Details &amp; Info'","")</f>
        <v>Please complete 'Tour Start Date' in ''Sheet B | Tour Details &amp; Info'</v>
      </c>
      <c r="AA21" s="241"/>
      <c r="AB21" s="294"/>
      <c r="AC21" s="294"/>
      <c r="AD21" s="241"/>
      <c r="AE21" s="294"/>
      <c r="AF21" s="294"/>
      <c r="AG21" s="294"/>
      <c r="AH21" s="294"/>
      <c r="AI21" s="240"/>
      <c r="AJ21" s="240"/>
      <c r="AK21" s="240"/>
      <c r="AL21" s="275"/>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c r="BI21" s="240"/>
      <c r="BJ21" s="240"/>
      <c r="BK21" s="240"/>
      <c r="BL21" s="240"/>
      <c r="BM21" s="240"/>
      <c r="BN21" s="240"/>
      <c r="BO21" s="240"/>
      <c r="BP21" s="240"/>
      <c r="BQ21" s="240"/>
      <c r="BR21" s="240"/>
      <c r="BS21" s="240"/>
      <c r="BT21" s="240"/>
      <c r="BU21" s="240"/>
    </row>
    <row r="22" customFormat="false" ht="18.75" hidden="false" customHeight="true" outlineLevel="0" collapsed="false">
      <c r="A22" s="298"/>
      <c r="B22" s="298"/>
      <c r="C22" s="420" t="s">
        <v>119</v>
      </c>
      <c r="D22" s="420"/>
      <c r="E22" s="420"/>
      <c r="F22" s="420"/>
      <c r="G22" s="420"/>
      <c r="H22" s="420"/>
      <c r="I22" s="420"/>
      <c r="J22" s="420"/>
      <c r="K22" s="420"/>
      <c r="L22" s="287"/>
      <c r="M22" s="429"/>
      <c r="N22" s="429"/>
      <c r="O22" s="429"/>
      <c r="P22" s="280"/>
      <c r="Q22" s="280"/>
      <c r="R22" s="280"/>
      <c r="S22" s="280"/>
      <c r="T22" s="280"/>
      <c r="U22" s="280"/>
      <c r="V22" s="280"/>
      <c r="W22" s="280"/>
      <c r="X22" s="280"/>
      <c r="Y22" s="253"/>
      <c r="Z22" s="397"/>
      <c r="AA22" s="312"/>
      <c r="AB22" s="313"/>
      <c r="AC22" s="313"/>
      <c r="AD22" s="294"/>
      <c r="AE22" s="294"/>
      <c r="AF22" s="314"/>
      <c r="AG22" s="313"/>
      <c r="AH22" s="313"/>
      <c r="AI22" s="253"/>
      <c r="AJ22" s="253"/>
      <c r="AK22" s="253"/>
      <c r="AL22" s="275"/>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40"/>
      <c r="BI22" s="240"/>
      <c r="BJ22" s="240"/>
      <c r="BK22" s="240"/>
      <c r="BL22" s="240"/>
      <c r="BM22" s="240"/>
      <c r="BN22" s="240"/>
      <c r="BO22" s="240"/>
      <c r="BP22" s="240"/>
      <c r="BQ22" s="240"/>
      <c r="BR22" s="240"/>
      <c r="BS22" s="240"/>
      <c r="BT22" s="240"/>
      <c r="BU22" s="240"/>
    </row>
    <row r="23" customFormat="false" ht="15" hidden="false" customHeight="true" outlineLevel="0" collapsed="false">
      <c r="A23" s="430" t="s">
        <v>120</v>
      </c>
      <c r="B23" s="280"/>
      <c r="C23" s="431" t="s">
        <v>153</v>
      </c>
      <c r="D23" s="431"/>
      <c r="E23" s="431"/>
      <c r="F23" s="431"/>
      <c r="G23" s="431"/>
      <c r="H23" s="431"/>
      <c r="I23" s="431"/>
      <c r="J23" s="431"/>
      <c r="K23" s="431"/>
      <c r="L23" s="432"/>
      <c r="M23" s="432"/>
      <c r="N23" s="432"/>
      <c r="O23" s="432"/>
      <c r="P23" s="432"/>
      <c r="Q23" s="432"/>
      <c r="R23" s="432"/>
      <c r="S23" s="432"/>
      <c r="T23" s="432"/>
      <c r="U23" s="432"/>
      <c r="V23" s="432"/>
      <c r="W23" s="432"/>
      <c r="X23" s="433"/>
      <c r="Y23" s="434"/>
      <c r="Z23" s="397"/>
      <c r="AA23" s="241"/>
      <c r="AB23" s="241"/>
      <c r="AC23" s="241"/>
      <c r="AD23" s="241"/>
      <c r="AE23" s="241"/>
      <c r="AF23" s="241"/>
      <c r="AG23" s="241"/>
      <c r="AH23" s="241"/>
      <c r="AI23" s="240"/>
      <c r="AJ23" s="240"/>
      <c r="AK23" s="240"/>
      <c r="AL23" s="275"/>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row>
    <row r="24" customFormat="false" ht="13.5" hidden="false" customHeight="true" outlineLevel="0" collapsed="false">
      <c r="A24" s="298"/>
      <c r="B24" s="298"/>
      <c r="C24" s="435" t="s">
        <v>154</v>
      </c>
      <c r="D24" s="436" t="s">
        <v>155</v>
      </c>
      <c r="E24" s="280"/>
      <c r="F24" s="280"/>
      <c r="G24" s="280"/>
      <c r="H24" s="280"/>
      <c r="I24" s="280"/>
      <c r="J24" s="298"/>
      <c r="K24" s="298"/>
      <c r="L24" s="298"/>
      <c r="M24" s="298"/>
      <c r="N24" s="280"/>
      <c r="O24" s="280"/>
      <c r="P24" s="280"/>
      <c r="Q24" s="280"/>
      <c r="R24" s="280"/>
      <c r="S24" s="280"/>
      <c r="T24" s="280"/>
      <c r="U24" s="280"/>
      <c r="V24" s="280"/>
      <c r="W24" s="280"/>
      <c r="X24" s="280"/>
      <c r="Y24" s="253"/>
      <c r="Z24" s="397"/>
      <c r="AA24" s="241"/>
      <c r="AB24" s="241"/>
      <c r="AC24" s="241"/>
      <c r="AD24" s="241"/>
      <c r="AE24" s="241"/>
      <c r="AF24" s="241"/>
      <c r="AG24" s="241"/>
      <c r="AH24" s="241"/>
      <c r="AI24" s="240"/>
      <c r="AJ24" s="240"/>
      <c r="AK24" s="240"/>
      <c r="AL24" s="275"/>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J24" s="240"/>
      <c r="BK24" s="240"/>
      <c r="BL24" s="240"/>
      <c r="BM24" s="240"/>
      <c r="BN24" s="240"/>
      <c r="BO24" s="240"/>
      <c r="BP24" s="240"/>
      <c r="BQ24" s="240"/>
      <c r="BR24" s="240"/>
      <c r="BS24" s="240"/>
      <c r="BT24" s="240"/>
      <c r="BU24" s="240"/>
    </row>
    <row r="25" customFormat="false" ht="13.5" hidden="false" customHeight="true" outlineLevel="0" collapsed="false">
      <c r="A25" s="298"/>
      <c r="B25" s="298"/>
      <c r="C25" s="435" t="s">
        <v>156</v>
      </c>
      <c r="D25" s="436" t="s">
        <v>157</v>
      </c>
      <c r="E25" s="280"/>
      <c r="F25" s="280"/>
      <c r="G25" s="280"/>
      <c r="H25" s="280"/>
      <c r="I25" s="280"/>
      <c r="J25" s="280"/>
      <c r="K25" s="280"/>
      <c r="L25" s="280"/>
      <c r="M25" s="298"/>
      <c r="N25" s="280"/>
      <c r="O25" s="289"/>
      <c r="P25" s="280"/>
      <c r="Q25" s="280"/>
      <c r="R25" s="280"/>
      <c r="S25" s="280"/>
      <c r="T25" s="280"/>
      <c r="U25" s="280"/>
      <c r="V25" s="280"/>
      <c r="W25" s="280"/>
      <c r="X25" s="280"/>
      <c r="Y25" s="253"/>
      <c r="Z25" s="397"/>
      <c r="AA25" s="241"/>
      <c r="AB25" s="241"/>
      <c r="AC25" s="241"/>
      <c r="AD25" s="241"/>
      <c r="AE25" s="241"/>
      <c r="AF25" s="241"/>
      <c r="AG25" s="241"/>
      <c r="AH25" s="241"/>
      <c r="AI25" s="240"/>
      <c r="AJ25" s="240"/>
      <c r="AK25" s="240"/>
      <c r="AL25" s="329"/>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c r="BQ25" s="240"/>
      <c r="BR25" s="240"/>
      <c r="BS25" s="240"/>
      <c r="BT25" s="240"/>
      <c r="BU25" s="240"/>
    </row>
    <row r="26" customFormat="false" ht="13.5" hidden="false" customHeight="true" outlineLevel="0" collapsed="false">
      <c r="A26" s="298"/>
      <c r="B26" s="298"/>
      <c r="C26" s="435" t="s">
        <v>158</v>
      </c>
      <c r="D26" s="436" t="s">
        <v>159</v>
      </c>
      <c r="E26" s="280"/>
      <c r="F26" s="280"/>
      <c r="G26" s="280"/>
      <c r="H26" s="280"/>
      <c r="I26" s="280"/>
      <c r="J26" s="280"/>
      <c r="K26" s="280"/>
      <c r="L26" s="280"/>
      <c r="M26" s="298"/>
      <c r="N26" s="280"/>
      <c r="O26" s="280"/>
      <c r="P26" s="280"/>
      <c r="Q26" s="280"/>
      <c r="R26" s="280"/>
      <c r="S26" s="280"/>
      <c r="T26" s="280"/>
      <c r="U26" s="280"/>
      <c r="V26" s="280"/>
      <c r="W26" s="280"/>
      <c r="X26" s="280"/>
      <c r="Y26" s="253"/>
      <c r="Z26" s="397"/>
      <c r="AA26" s="241"/>
      <c r="AB26" s="241"/>
      <c r="AC26" s="241"/>
      <c r="AD26" s="241"/>
      <c r="AE26" s="241"/>
      <c r="AF26" s="241"/>
      <c r="AG26" s="241"/>
      <c r="AH26" s="241"/>
      <c r="AI26" s="240"/>
      <c r="AJ26" s="240"/>
      <c r="AK26" s="240"/>
      <c r="AL26" s="329"/>
      <c r="AM26" s="240"/>
      <c r="AN26" s="240"/>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0"/>
      <c r="BL26" s="240"/>
      <c r="BM26" s="240"/>
      <c r="BN26" s="240"/>
      <c r="BO26" s="240"/>
      <c r="BP26" s="240"/>
      <c r="BQ26" s="240"/>
      <c r="BR26" s="240"/>
      <c r="BS26" s="240"/>
      <c r="BT26" s="240"/>
      <c r="BU26" s="240"/>
    </row>
    <row r="27" customFormat="false" ht="28.5" hidden="false" customHeight="true" outlineLevel="0" collapsed="false">
      <c r="A27" s="298"/>
      <c r="B27" s="298"/>
      <c r="C27" s="437" t="s">
        <v>160</v>
      </c>
      <c r="D27" s="438" t="s">
        <v>161</v>
      </c>
      <c r="E27" s="438"/>
      <c r="F27" s="438"/>
      <c r="G27" s="438"/>
      <c r="H27" s="438"/>
      <c r="I27" s="438"/>
      <c r="J27" s="438"/>
      <c r="K27" s="438"/>
      <c r="L27" s="438"/>
      <c r="M27" s="438"/>
      <c r="N27" s="438"/>
      <c r="O27" s="438"/>
      <c r="P27" s="438"/>
      <c r="Q27" s="438"/>
      <c r="R27" s="438"/>
      <c r="S27" s="438"/>
      <c r="T27" s="438"/>
      <c r="U27" s="438"/>
      <c r="V27" s="438"/>
      <c r="W27" s="438"/>
      <c r="X27" s="438"/>
      <c r="Y27" s="253"/>
      <c r="Z27" s="397"/>
      <c r="AA27" s="241"/>
      <c r="AB27" s="241"/>
      <c r="AC27" s="241"/>
      <c r="AD27" s="241"/>
      <c r="AE27" s="241"/>
      <c r="AF27" s="241"/>
      <c r="AG27" s="241"/>
      <c r="AH27" s="241"/>
      <c r="AI27" s="240"/>
      <c r="AJ27" s="240"/>
      <c r="AK27" s="240"/>
      <c r="AL27" s="329"/>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240"/>
      <c r="BO27" s="240"/>
      <c r="BP27" s="240"/>
      <c r="BQ27" s="240"/>
      <c r="BR27" s="240"/>
      <c r="BS27" s="240"/>
      <c r="BT27" s="240"/>
      <c r="BU27" s="240"/>
    </row>
    <row r="28" customFormat="false" ht="15" hidden="false" customHeight="true" outlineLevel="0" collapsed="false">
      <c r="A28" s="430" t="s">
        <v>162</v>
      </c>
      <c r="B28" s="298"/>
      <c r="C28" s="439" t="s">
        <v>163</v>
      </c>
      <c r="D28" s="439"/>
      <c r="E28" s="439"/>
      <c r="F28" s="439"/>
      <c r="G28" s="439"/>
      <c r="H28" s="439"/>
      <c r="I28" s="439"/>
      <c r="J28" s="439"/>
      <c r="K28" s="280"/>
      <c r="L28" s="280"/>
      <c r="M28" s="280"/>
      <c r="N28" s="280"/>
      <c r="O28" s="280"/>
      <c r="P28" s="280"/>
      <c r="Q28" s="280"/>
      <c r="R28" s="280"/>
      <c r="S28" s="280"/>
      <c r="T28" s="280"/>
      <c r="U28" s="280"/>
      <c r="V28" s="280"/>
      <c r="W28" s="280"/>
      <c r="X28" s="280"/>
      <c r="Y28" s="253"/>
      <c r="Z28" s="397"/>
      <c r="AA28" s="241"/>
      <c r="AB28" s="241"/>
      <c r="AC28" s="241"/>
      <c r="AD28" s="241"/>
      <c r="AE28" s="241"/>
      <c r="AF28" s="241"/>
      <c r="AG28" s="241"/>
      <c r="AH28" s="241"/>
      <c r="AI28" s="240"/>
      <c r="AJ28" s="240"/>
      <c r="AK28" s="240"/>
      <c r="AL28" s="329"/>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c r="BI28" s="240"/>
      <c r="BJ28" s="240"/>
      <c r="BK28" s="240"/>
      <c r="BL28" s="240"/>
      <c r="BM28" s="240"/>
      <c r="BN28" s="240"/>
      <c r="BO28" s="240"/>
      <c r="BP28" s="240"/>
      <c r="BQ28" s="240"/>
      <c r="BR28" s="240"/>
      <c r="BS28" s="240"/>
      <c r="BT28" s="240"/>
      <c r="BU28" s="240"/>
    </row>
    <row r="29" customFormat="false" ht="30" hidden="false" customHeight="true" outlineLevel="0" collapsed="false">
      <c r="A29" s="298"/>
      <c r="B29" s="298"/>
      <c r="C29" s="440" t="s">
        <v>154</v>
      </c>
      <c r="D29" s="441" t="s">
        <v>164</v>
      </c>
      <c r="E29" s="441"/>
      <c r="F29" s="441"/>
      <c r="G29" s="441"/>
      <c r="H29" s="441"/>
      <c r="I29" s="412"/>
      <c r="J29" s="283" t="n">
        <f aca="false">'Sheet A｜Applicant Info'!$D$16</f>
        <v>0</v>
      </c>
      <c r="K29" s="283"/>
      <c r="L29" s="283"/>
      <c r="M29" s="283"/>
      <c r="N29" s="283"/>
      <c r="O29" s="283"/>
      <c r="P29" s="283"/>
      <c r="Q29" s="283"/>
      <c r="R29" s="283"/>
      <c r="S29" s="283"/>
      <c r="T29" s="283"/>
      <c r="U29" s="283"/>
      <c r="V29" s="283"/>
      <c r="W29" s="283"/>
      <c r="X29" s="442"/>
      <c r="Y29" s="284"/>
      <c r="Z29" s="416" t="str">
        <f aca="false">IF(OR(J29=0,J29=""),"Please complete 'Bank Name' in 'Sheet A | Company Info'","")</f>
        <v>Please complete 'Bank Name' in 'Sheet A | Company Info'</v>
      </c>
      <c r="AA29" s="240"/>
      <c r="AB29" s="241"/>
      <c r="AC29" s="241"/>
      <c r="AD29" s="241"/>
      <c r="AE29" s="240"/>
      <c r="AF29" s="240"/>
      <c r="AG29" s="240"/>
      <c r="AH29" s="329"/>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c r="BF29" s="240"/>
      <c r="BG29" s="240"/>
      <c r="BH29" s="240"/>
      <c r="BI29" s="240"/>
      <c r="BJ29" s="240"/>
      <c r="BK29" s="240"/>
      <c r="BL29" s="240"/>
      <c r="BM29" s="240"/>
      <c r="BN29" s="240"/>
      <c r="BO29" s="240"/>
      <c r="BP29" s="240"/>
      <c r="BQ29" s="240"/>
      <c r="BR29" s="240"/>
      <c r="BS29" s="240"/>
      <c r="BT29" s="240"/>
      <c r="BU29" s="240"/>
    </row>
    <row r="30" customFormat="false" ht="30" hidden="false" customHeight="true" outlineLevel="0" collapsed="false">
      <c r="A30" s="298"/>
      <c r="B30" s="298"/>
      <c r="C30" s="440" t="s">
        <v>156</v>
      </c>
      <c r="D30" s="443" t="s">
        <v>165</v>
      </c>
      <c r="E30" s="443"/>
      <c r="F30" s="443"/>
      <c r="G30" s="443"/>
      <c r="H30" s="443"/>
      <c r="I30" s="412"/>
      <c r="J30" s="283" t="n">
        <f aca="false">'Sheet A｜Applicant Info'!$D$17</f>
        <v>0</v>
      </c>
      <c r="K30" s="283"/>
      <c r="L30" s="283"/>
      <c r="M30" s="283"/>
      <c r="N30" s="283"/>
      <c r="O30" s="283"/>
      <c r="P30" s="283"/>
      <c r="Q30" s="283"/>
      <c r="R30" s="283"/>
      <c r="S30" s="283"/>
      <c r="T30" s="283"/>
      <c r="U30" s="283"/>
      <c r="V30" s="283"/>
      <c r="W30" s="283"/>
      <c r="X30" s="442"/>
      <c r="Y30" s="444"/>
      <c r="Z30" s="416" t="str">
        <f aca="false">IF(OR(J30=0,J30=""),"Please complete 'SWIFT CODE' in 'Sheet A | Company Info'","")</f>
        <v>Please complete 'SWIFT CODE' in 'Sheet A | Company Info'</v>
      </c>
      <c r="AA30" s="240"/>
      <c r="AB30" s="241"/>
      <c r="AC30" s="241"/>
      <c r="AD30" s="241"/>
      <c r="AE30" s="240"/>
      <c r="AF30" s="240"/>
      <c r="AG30" s="240"/>
      <c r="AH30" s="329"/>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c r="BI30" s="240"/>
      <c r="BJ30" s="240"/>
      <c r="BK30" s="240"/>
      <c r="BL30" s="240"/>
      <c r="BM30" s="240"/>
      <c r="BN30" s="240"/>
      <c r="BO30" s="240"/>
      <c r="BP30" s="240"/>
      <c r="BQ30" s="240"/>
      <c r="BR30" s="240"/>
      <c r="BS30" s="240"/>
      <c r="BT30" s="240"/>
      <c r="BU30" s="240"/>
    </row>
    <row r="31" customFormat="false" ht="30" hidden="false" customHeight="true" outlineLevel="0" collapsed="false">
      <c r="A31" s="298"/>
      <c r="B31" s="298"/>
      <c r="C31" s="440" t="s">
        <v>158</v>
      </c>
      <c r="D31" s="441" t="s">
        <v>166</v>
      </c>
      <c r="E31" s="441"/>
      <c r="F31" s="441"/>
      <c r="G31" s="441"/>
      <c r="H31" s="441"/>
      <c r="I31" s="412"/>
      <c r="J31" s="283" t="n">
        <f aca="false">'Sheet A｜Applicant Info'!$D$18</f>
        <v>0</v>
      </c>
      <c r="K31" s="283"/>
      <c r="L31" s="283"/>
      <c r="M31" s="283"/>
      <c r="N31" s="283"/>
      <c r="O31" s="283"/>
      <c r="P31" s="283"/>
      <c r="Q31" s="283"/>
      <c r="R31" s="283"/>
      <c r="S31" s="283"/>
      <c r="T31" s="283"/>
      <c r="U31" s="283"/>
      <c r="V31" s="283"/>
      <c r="W31" s="283"/>
      <c r="X31" s="442"/>
      <c r="Y31" s="284"/>
      <c r="Z31" s="416" t="str">
        <f aca="false">IF(OR(J31=0,J31=""),"Please complete 'Branch Name' in 'Sheet A | Company Info'","")</f>
        <v>Please complete 'Branch Name' in 'Sheet A | Company Info'</v>
      </c>
      <c r="AA31" s="240"/>
      <c r="AB31" s="241"/>
      <c r="AC31" s="241"/>
      <c r="AD31" s="241"/>
      <c r="AE31" s="240"/>
      <c r="AF31" s="240"/>
      <c r="AG31" s="240"/>
      <c r="AH31" s="329"/>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row>
    <row r="32" customFormat="false" ht="30" hidden="false" customHeight="true" outlineLevel="0" collapsed="false">
      <c r="A32" s="298"/>
      <c r="B32" s="298"/>
      <c r="C32" s="440" t="s">
        <v>160</v>
      </c>
      <c r="D32" s="441" t="s">
        <v>167</v>
      </c>
      <c r="E32" s="441"/>
      <c r="F32" s="441"/>
      <c r="G32" s="441"/>
      <c r="H32" s="441"/>
      <c r="I32" s="412"/>
      <c r="J32" s="283" t="n">
        <f aca="false">'Sheet A｜Applicant Info'!$D$19</f>
        <v>0</v>
      </c>
      <c r="K32" s="283"/>
      <c r="L32" s="283"/>
      <c r="M32" s="283"/>
      <c r="N32" s="283"/>
      <c r="O32" s="283"/>
      <c r="P32" s="283"/>
      <c r="Q32" s="283"/>
      <c r="R32" s="283"/>
      <c r="S32" s="283"/>
      <c r="T32" s="283"/>
      <c r="U32" s="283"/>
      <c r="V32" s="283"/>
      <c r="W32" s="283"/>
      <c r="X32" s="442"/>
      <c r="Y32" s="284"/>
      <c r="Z32" s="416" t="str">
        <f aca="false">IF(OR(J32=0,J32=""),"Please complete 'Account Number' in 'Sheet A | Company Info'","")</f>
        <v>Please complete 'Account Number' in 'Sheet A | Company Info'</v>
      </c>
      <c r="AA32" s="240"/>
      <c r="AB32" s="241"/>
      <c r="AC32" s="241"/>
      <c r="AD32" s="241"/>
      <c r="AE32" s="240"/>
      <c r="AF32" s="240"/>
      <c r="AG32" s="240"/>
      <c r="AH32" s="329"/>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S32" s="240"/>
      <c r="BT32" s="240"/>
      <c r="BU32" s="240"/>
    </row>
    <row r="33" customFormat="false" ht="30" hidden="false" customHeight="true" outlineLevel="0" collapsed="false">
      <c r="A33" s="298"/>
      <c r="B33" s="298"/>
      <c r="C33" s="440" t="s">
        <v>168</v>
      </c>
      <c r="D33" s="441" t="s">
        <v>169</v>
      </c>
      <c r="E33" s="441"/>
      <c r="F33" s="441"/>
      <c r="G33" s="441"/>
      <c r="H33" s="441"/>
      <c r="I33" s="412"/>
      <c r="J33" s="283" t="n">
        <f aca="false">'Sheet A｜Applicant Info'!$D$20</f>
        <v>0</v>
      </c>
      <c r="K33" s="283"/>
      <c r="L33" s="283"/>
      <c r="M33" s="283"/>
      <c r="N33" s="283"/>
      <c r="O33" s="283"/>
      <c r="P33" s="283"/>
      <c r="Q33" s="283"/>
      <c r="R33" s="283"/>
      <c r="S33" s="283"/>
      <c r="T33" s="283"/>
      <c r="U33" s="283"/>
      <c r="V33" s="283"/>
      <c r="W33" s="283"/>
      <c r="X33" s="442"/>
      <c r="Y33" s="284"/>
      <c r="Z33" s="416" t="str">
        <f aca="false">IF(OR(J33=0,J33=""),"Please complete 'Name of Account Holder' in 'Sheet A | Company Info'","")</f>
        <v>Please complete 'Name of Account Holder' in 'Sheet A | Company Info'</v>
      </c>
      <c r="AA33" s="240"/>
      <c r="AB33" s="241"/>
      <c r="AC33" s="241"/>
      <c r="AD33" s="241"/>
      <c r="AE33" s="240"/>
      <c r="AF33" s="240"/>
      <c r="AG33" s="240"/>
      <c r="AH33" s="329"/>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row>
    <row r="34" customFormat="false" ht="35.25" hidden="false" customHeight="true" outlineLevel="0" collapsed="false">
      <c r="A34" s="298"/>
      <c r="B34" s="298"/>
      <c r="C34" s="440" t="s">
        <v>170</v>
      </c>
      <c r="D34" s="441" t="s">
        <v>171</v>
      </c>
      <c r="E34" s="441"/>
      <c r="F34" s="441"/>
      <c r="G34" s="441"/>
      <c r="H34" s="441"/>
      <c r="I34" s="441"/>
      <c r="J34" s="441"/>
      <c r="K34" s="441"/>
      <c r="L34" s="441"/>
      <c r="M34" s="441"/>
      <c r="N34" s="441"/>
      <c r="O34" s="441"/>
      <c r="P34" s="441"/>
      <c r="Q34" s="441"/>
      <c r="R34" s="441"/>
      <c r="S34" s="441"/>
      <c r="T34" s="441"/>
      <c r="U34" s="441"/>
      <c r="V34" s="441"/>
      <c r="W34" s="441"/>
      <c r="X34" s="289"/>
      <c r="Y34" s="240"/>
      <c r="Z34" s="416" t="str">
        <f aca="false">IF(OR(D35=0,D35=""),"Please complete 'Address of Account Holder' in 'Sheet A | Company Info'","")</f>
        <v>Please complete 'Address of Account Holder' in 'Sheet A | Company Info'</v>
      </c>
      <c r="AA34" s="240"/>
      <c r="AB34" s="241"/>
      <c r="AC34" s="241"/>
      <c r="AD34" s="241"/>
      <c r="AE34" s="240"/>
      <c r="AF34" s="240"/>
      <c r="AG34" s="240"/>
      <c r="AH34" s="329"/>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row>
    <row r="35" customFormat="false" ht="33.75" hidden="false" customHeight="true" outlineLevel="0" collapsed="false">
      <c r="A35" s="289"/>
      <c r="B35" s="289"/>
      <c r="C35" s="289"/>
      <c r="D35" s="283" t="n">
        <f aca="false">'Sheet A｜Applicant Info'!$D$21</f>
        <v>0</v>
      </c>
      <c r="E35" s="283"/>
      <c r="F35" s="283"/>
      <c r="G35" s="283"/>
      <c r="H35" s="283"/>
      <c r="I35" s="283"/>
      <c r="J35" s="283"/>
      <c r="K35" s="283"/>
      <c r="L35" s="283"/>
      <c r="M35" s="283"/>
      <c r="N35" s="283"/>
      <c r="O35" s="283"/>
      <c r="P35" s="283"/>
      <c r="Q35" s="283"/>
      <c r="R35" s="283"/>
      <c r="S35" s="283"/>
      <c r="T35" s="283"/>
      <c r="U35" s="283"/>
      <c r="V35" s="283"/>
      <c r="W35" s="283"/>
      <c r="X35" s="289"/>
      <c r="Y35" s="240"/>
      <c r="Z35" s="445"/>
      <c r="AA35" s="241"/>
      <c r="AB35" s="241"/>
      <c r="AC35" s="241"/>
      <c r="AD35" s="241"/>
      <c r="AE35" s="241"/>
      <c r="AF35" s="241"/>
      <c r="AG35" s="241"/>
      <c r="AH35" s="241"/>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row>
    <row r="36" customFormat="false" ht="13.5" hidden="false" customHeight="true" outlineLevel="0" collapsed="false">
      <c r="A36" s="446"/>
      <c r="B36" s="446"/>
      <c r="C36" s="446"/>
      <c r="D36" s="446"/>
      <c r="E36" s="446"/>
      <c r="F36" s="446"/>
      <c r="G36" s="446"/>
      <c r="H36" s="446"/>
      <c r="I36" s="446"/>
      <c r="J36" s="446"/>
      <c r="K36" s="446"/>
      <c r="L36" s="446"/>
      <c r="M36" s="446"/>
      <c r="N36" s="446"/>
      <c r="O36" s="446"/>
      <c r="P36" s="446"/>
      <c r="Q36" s="446"/>
      <c r="R36" s="446"/>
      <c r="S36" s="446"/>
      <c r="T36" s="446"/>
      <c r="U36" s="446"/>
      <c r="V36" s="446"/>
      <c r="W36" s="446"/>
      <c r="X36" s="446"/>
      <c r="Y36" s="240"/>
      <c r="Z36" s="397"/>
      <c r="AA36" s="241"/>
      <c r="AB36" s="241"/>
      <c r="AC36" s="241"/>
      <c r="AD36" s="241"/>
      <c r="AE36" s="241"/>
      <c r="AF36" s="241"/>
      <c r="AG36" s="241"/>
      <c r="AH36" s="241"/>
      <c r="AI36" s="240"/>
      <c r="AJ36" s="240"/>
      <c r="AK36" s="240"/>
      <c r="AL36" s="275"/>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row>
    <row r="37" customFormat="false" ht="23.25" hidden="false" customHeight="false" outlineLevel="0" collapsed="false">
      <c r="A37" s="240"/>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407"/>
      <c r="AA37" s="240"/>
      <c r="AB37" s="240"/>
      <c r="AC37" s="240"/>
      <c r="AD37" s="240"/>
      <c r="AE37" s="240"/>
      <c r="AF37" s="240"/>
      <c r="AG37" s="240"/>
      <c r="AH37" s="240"/>
      <c r="AI37" s="240"/>
      <c r="AJ37" s="240"/>
      <c r="AK37" s="240"/>
      <c r="AL37" s="275"/>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0"/>
      <c r="BR37" s="240"/>
      <c r="BS37" s="240"/>
      <c r="BT37" s="240"/>
      <c r="BU37" s="240"/>
    </row>
    <row r="38" customFormat="false" ht="23.25" hidden="false" customHeight="false" outlineLevel="0" collapsed="false">
      <c r="A38" s="240"/>
      <c r="B38" s="240"/>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407"/>
      <c r="AA38" s="240"/>
      <c r="AB38" s="240"/>
      <c r="AC38" s="240"/>
      <c r="AD38" s="240"/>
      <c r="AE38" s="240"/>
      <c r="AF38" s="240"/>
      <c r="AG38" s="240"/>
      <c r="AH38" s="240"/>
      <c r="AI38" s="240"/>
      <c r="AJ38" s="240"/>
      <c r="AK38" s="240"/>
      <c r="AL38" s="275"/>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c r="BR38" s="240"/>
      <c r="BS38" s="240"/>
      <c r="BT38" s="240"/>
      <c r="BU38" s="240"/>
    </row>
    <row r="39" customFormat="false" ht="23.25" hidden="false" customHeight="false" outlineLevel="0" collapsed="false">
      <c r="A39" s="240"/>
      <c r="B39" s="240"/>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407"/>
      <c r="AA39" s="240"/>
      <c r="AB39" s="240"/>
      <c r="AC39" s="240"/>
      <c r="AD39" s="240"/>
      <c r="AE39" s="240"/>
      <c r="AF39" s="240"/>
      <c r="AG39" s="240"/>
      <c r="AH39" s="240"/>
      <c r="AI39" s="240"/>
      <c r="AJ39" s="240"/>
      <c r="AK39" s="240"/>
      <c r="AL39" s="275"/>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0"/>
      <c r="BR39" s="240"/>
      <c r="BS39" s="240"/>
      <c r="BT39" s="240"/>
      <c r="BU39" s="240"/>
    </row>
    <row r="40" customFormat="false" ht="23.25" hidden="false" customHeight="false" outlineLevel="0" collapsed="false">
      <c r="A40" s="240"/>
      <c r="B40" s="240"/>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407"/>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0"/>
      <c r="BR40" s="240"/>
      <c r="BS40" s="240"/>
      <c r="BT40" s="240"/>
      <c r="BU40" s="240"/>
    </row>
    <row r="41" customFormat="false" ht="23.25" hidden="false" customHeight="false" outlineLevel="0" collapsed="false">
      <c r="A41" s="240"/>
      <c r="B41" s="240"/>
      <c r="C41" s="240"/>
      <c r="D41" s="240"/>
      <c r="E41" s="240"/>
      <c r="F41" s="240"/>
      <c r="G41" s="240"/>
      <c r="H41" s="240"/>
      <c r="I41" s="240"/>
      <c r="J41" s="240"/>
      <c r="K41" s="240"/>
      <c r="L41" s="240"/>
      <c r="M41" s="240"/>
      <c r="N41" s="240"/>
      <c r="O41" s="240"/>
      <c r="P41" s="240"/>
      <c r="Q41" s="240"/>
      <c r="R41" s="240"/>
      <c r="S41" s="240"/>
      <c r="T41" s="240"/>
      <c r="U41" s="240"/>
      <c r="V41" s="240"/>
      <c r="W41" s="240"/>
      <c r="X41" s="240"/>
      <c r="Y41" s="240"/>
      <c r="Z41" s="407"/>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0"/>
      <c r="BR41" s="240"/>
      <c r="BS41" s="240"/>
      <c r="BT41" s="240"/>
      <c r="BU41" s="240"/>
    </row>
    <row r="42" customFormat="false" ht="23.25" hidden="false" customHeight="false" outlineLevel="0" collapsed="false">
      <c r="A42" s="240"/>
      <c r="B42" s="240"/>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407"/>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0"/>
      <c r="BR42" s="240"/>
      <c r="BS42" s="240"/>
      <c r="BT42" s="240"/>
      <c r="BU42" s="240"/>
    </row>
    <row r="43" customFormat="false" ht="23.25" hidden="false" customHeight="false" outlineLevel="0" collapsed="false">
      <c r="A43" s="240"/>
      <c r="B43" s="240"/>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407"/>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0"/>
      <c r="BR43" s="240"/>
      <c r="BS43" s="240"/>
      <c r="BT43" s="240"/>
      <c r="BU43" s="240"/>
    </row>
    <row r="44" customFormat="false" ht="23.25" hidden="false" customHeight="false" outlineLevel="0" collapsed="false">
      <c r="A44" s="240"/>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407"/>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0"/>
      <c r="BR44" s="240"/>
      <c r="BS44" s="240"/>
      <c r="BT44" s="240"/>
      <c r="BU44" s="240"/>
    </row>
    <row r="45" customFormat="false" ht="23.25" hidden="false" customHeight="false" outlineLevel="0" collapsed="false">
      <c r="A45" s="240"/>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407"/>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0"/>
      <c r="BR45" s="240"/>
      <c r="BS45" s="240"/>
      <c r="BT45" s="240"/>
      <c r="BU45" s="240"/>
    </row>
    <row r="46" customFormat="false" ht="23.25" hidden="false" customHeight="false" outlineLevel="0" collapsed="false">
      <c r="A46" s="240"/>
      <c r="B46" s="240"/>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407"/>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0"/>
      <c r="BR46" s="240"/>
      <c r="BS46" s="240"/>
      <c r="BT46" s="240"/>
      <c r="BU46" s="240"/>
    </row>
    <row r="47" customFormat="false" ht="23.25" hidden="false" customHeight="false" outlineLevel="0" collapsed="false">
      <c r="A47" s="240"/>
      <c r="B47" s="240"/>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407"/>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0"/>
      <c r="BR47" s="240"/>
      <c r="BS47" s="240"/>
      <c r="BT47" s="240"/>
      <c r="BU47" s="240"/>
    </row>
    <row r="48" customFormat="false" ht="23.25" hidden="false" customHeight="false" outlineLevel="0" collapsed="false">
      <c r="A48" s="240"/>
      <c r="B48" s="240"/>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407"/>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0"/>
      <c r="BR48" s="240"/>
      <c r="BS48" s="240"/>
      <c r="BT48" s="240"/>
      <c r="BU48" s="240"/>
    </row>
    <row r="49" customFormat="false" ht="23.25" hidden="false" customHeight="false" outlineLevel="0" collapsed="false">
      <c r="A49" s="240"/>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407"/>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c r="BR49" s="240"/>
      <c r="BS49" s="240"/>
      <c r="BT49" s="240"/>
      <c r="BU49" s="240"/>
    </row>
    <row r="50" customFormat="false" ht="23.25" hidden="false" customHeight="false" outlineLevel="0" collapsed="false">
      <c r="A50" s="240"/>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407"/>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0"/>
      <c r="BR50" s="240"/>
      <c r="BS50" s="240"/>
      <c r="BT50" s="240"/>
      <c r="BU50" s="240"/>
    </row>
    <row r="51" customFormat="false" ht="23.25" hidden="false" customHeight="false" outlineLevel="0" collapsed="false">
      <c r="A51" s="240"/>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407"/>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0"/>
      <c r="BR51" s="240"/>
      <c r="BS51" s="240"/>
      <c r="BT51" s="240"/>
      <c r="BU51" s="240"/>
    </row>
  </sheetData>
  <sheetProtection algorithmName="SHA-512" hashValue="rfvHApSUMgkaRDA2sgl+ODW1Jes+IiwVg0ysXVpkaveEJ8dZQmRbUzcdrxbOSkVYami2fdfiiaRlilAvN/zjkA==" saltValue="kso1xWWpyoYLRrhI2JQu7g==" spinCount="100000" sheet="true" objects="true" scenarios="true"/>
  <mergeCells count="41">
    <mergeCell ref="B1:X1"/>
    <mergeCell ref="T2:X2"/>
    <mergeCell ref="T3:X3"/>
    <mergeCell ref="AB4:AF6"/>
    <mergeCell ref="A6:X6"/>
    <mergeCell ref="A7:X7"/>
    <mergeCell ref="B8:D8"/>
    <mergeCell ref="E8:F8"/>
    <mergeCell ref="A9:X9"/>
    <mergeCell ref="A10:X10"/>
    <mergeCell ref="A12:X12"/>
    <mergeCell ref="A14:K14"/>
    <mergeCell ref="A15:I15"/>
    <mergeCell ref="K15:U15"/>
    <mergeCell ref="A16:I16"/>
    <mergeCell ref="K16:U16"/>
    <mergeCell ref="A17:H17"/>
    <mergeCell ref="K17:U17"/>
    <mergeCell ref="C19:K19"/>
    <mergeCell ref="M19:N19"/>
    <mergeCell ref="C20:K20"/>
    <mergeCell ref="P20:S20"/>
    <mergeCell ref="C21:K21"/>
    <mergeCell ref="M21:O21"/>
    <mergeCell ref="S21:V21"/>
    <mergeCell ref="C22:K22"/>
    <mergeCell ref="C23:K23"/>
    <mergeCell ref="D27:X27"/>
    <mergeCell ref="C28:J28"/>
    <mergeCell ref="D29:H29"/>
    <mergeCell ref="J29:W29"/>
    <mergeCell ref="D30:H30"/>
    <mergeCell ref="J30:W30"/>
    <mergeCell ref="D31:H31"/>
    <mergeCell ref="J31:W31"/>
    <mergeCell ref="D32:H32"/>
    <mergeCell ref="J32:W32"/>
    <mergeCell ref="D33:H33"/>
    <mergeCell ref="J33:W33"/>
    <mergeCell ref="D34:W34"/>
    <mergeCell ref="D35:W35"/>
  </mergeCells>
  <conditionalFormatting sqref="D35:W35">
    <cfRule type="expression" priority="2" aboveAverage="0" equalAverage="0" bottom="0" percent="0" rank="0" text="" dxfId="53">
      <formula>OR($D35="",$D35=0)</formula>
    </cfRule>
  </conditionalFormatting>
  <conditionalFormatting sqref="J29:J33">
    <cfRule type="expression" priority="3" aboveAverage="0" equalAverage="0" bottom="0" percent="0" rank="0" text="" dxfId="54">
      <formula>OR($J29="",$J29=0)</formula>
    </cfRule>
  </conditionalFormatting>
  <conditionalFormatting sqref="K15:K17">
    <cfRule type="cellIs" priority="4" operator="equal" aboveAverage="0" equalAverage="0" bottom="0" percent="0" rank="0" text="" dxfId="55">
      <formula>0</formula>
    </cfRule>
  </conditionalFormatting>
  <conditionalFormatting sqref="M19">
    <cfRule type="cellIs" priority="5" operator="equal" aboveAverage="0" equalAverage="0" bottom="0" percent="0" rank="0" text="" dxfId="56">
      <formula>0</formula>
    </cfRule>
  </conditionalFormatting>
  <conditionalFormatting sqref="M21">
    <cfRule type="cellIs" priority="6" operator="equal" aboveAverage="0" equalAverage="0" bottom="0" percent="0" rank="0" text="" dxfId="57">
      <formula>0</formula>
    </cfRule>
  </conditionalFormatting>
  <conditionalFormatting sqref="S21:V21">
    <cfRule type="cellIs" priority="7" operator="equal" aboveAverage="0" equalAverage="0" bottom="0" percent="0" rank="0" text="" dxfId="58">
      <formula>0</formula>
    </cfRule>
  </conditionalFormatting>
  <conditionalFormatting sqref="T2:X2">
    <cfRule type="expression" priority="8" aboveAverage="0" equalAverage="0" bottom="0" percent="0" rank="0" text="" dxfId="59">
      <formula>OR($T$2="",$T$2=0)</formula>
    </cfRule>
  </conditionalFormatting>
  <printOptions headings="false" gridLines="false" gridLinesSet="true" horizontalCentered="true" verticalCentered="false"/>
  <pageMargins left="0.39375" right="0.157638888888889" top="0.747916666666667" bottom="0.747916666666667" header="0.511811023622047" footer="0.511811023622047"/>
  <pageSetup paperSize="9" scale="73"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N70"/>
  <sheetViews>
    <sheetView showFormulas="false" showGridLines="false" showRowColHeaders="true" showZeros="true" rightToLeft="false" tabSelected="false" showOutlineSymbols="true" defaultGridColor="true" view="normal" topLeftCell="A1" colorId="64" zoomScale="78" zoomScaleNormal="78" zoomScalePageLayoutView="70" workbookViewId="0">
      <selection pane="topLeft" activeCell="AE1" activeCellId="0" sqref="AE1"/>
    </sheetView>
  </sheetViews>
  <sheetFormatPr defaultColWidth="8.7890625" defaultRowHeight="15" zeroHeight="false" outlineLevelRow="0" outlineLevelCol="0"/>
  <cols>
    <col collapsed="false" customWidth="true" hidden="false" outlineLevel="0" max="1" min="1" style="331" width="2.11"/>
    <col collapsed="false" customWidth="true" hidden="false" outlineLevel="0" max="2" min="2" style="331" width="2.21"/>
    <col collapsed="false" customWidth="true" hidden="false" outlineLevel="0" max="3" min="3" style="331" width="5.89"/>
    <col collapsed="false" customWidth="true" hidden="false" outlineLevel="0" max="4" min="4" style="331" width="11.44"/>
    <col collapsed="false" customWidth="true" hidden="false" outlineLevel="0" max="5" min="5" style="331" width="8.22"/>
    <col collapsed="false" customWidth="true" hidden="false" outlineLevel="0" max="6" min="6" style="331" width="5"/>
    <col collapsed="false" customWidth="true" hidden="false" outlineLevel="0" max="7" min="7" style="331" width="4.11"/>
    <col collapsed="false" customWidth="true" hidden="false" outlineLevel="0" max="8" min="8" style="331" width="3.56"/>
    <col collapsed="false" customWidth="true" hidden="false" outlineLevel="0" max="9" min="9" style="331" width="4"/>
    <col collapsed="false" customWidth="true" hidden="false" outlineLevel="0" max="10" min="10" style="331" width="6.78"/>
    <col collapsed="false" customWidth="true" hidden="false" outlineLevel="0" max="11" min="11" style="331" width="2.55"/>
    <col collapsed="false" customWidth="true" hidden="false" outlineLevel="0" max="12" min="12" style="331" width="2.11"/>
    <col collapsed="false" customWidth="true" hidden="false" outlineLevel="0" max="13" min="13" style="331" width="2.21"/>
    <col collapsed="false" customWidth="true" hidden="false" outlineLevel="0" max="14" min="14" style="331" width="1.33"/>
    <col collapsed="false" customWidth="true" hidden="false" outlineLevel="0" max="15" min="15" style="331" width="6.55"/>
    <col collapsed="false" customWidth="true" hidden="false" outlineLevel="0" max="16" min="16" style="331" width="3.78"/>
    <col collapsed="false" customWidth="true" hidden="false" outlineLevel="0" max="17" min="17" style="331" width="3.56"/>
    <col collapsed="false" customWidth="true" hidden="false" outlineLevel="0" max="19" min="18" style="331" width="4.67"/>
    <col collapsed="false" customWidth="true" hidden="false" outlineLevel="0" max="20" min="20" style="331" width="12.33"/>
    <col collapsed="false" customWidth="true" hidden="false" outlineLevel="0" max="21" min="21" style="331" width="3.67"/>
    <col collapsed="false" customWidth="true" hidden="false" outlineLevel="0" max="22" min="22" style="20" width="2.78"/>
    <col collapsed="false" customWidth="true" hidden="false" outlineLevel="0" max="41" min="23" style="331" width="2.78"/>
    <col collapsed="false" customWidth="false" hidden="false" outlineLevel="0" max="43" min="42" style="331" width="8.78"/>
    <col collapsed="false" customWidth="true" hidden="false" outlineLevel="0" max="44" min="44" style="331" width="19.89"/>
    <col collapsed="false" customWidth="false" hidden="false" outlineLevel="0" max="1024" min="45" style="331" width="8.78"/>
  </cols>
  <sheetData>
    <row r="1" s="373" customFormat="true" ht="53.25" hidden="false" customHeight="true" outlineLevel="0" collapsed="false">
      <c r="A1" s="372"/>
      <c r="B1" s="372"/>
      <c r="C1" s="372"/>
      <c r="D1" s="372"/>
      <c r="E1" s="372"/>
      <c r="F1" s="372"/>
      <c r="G1" s="372"/>
      <c r="H1" s="372"/>
      <c r="I1" s="372"/>
      <c r="J1" s="372"/>
      <c r="K1" s="372"/>
      <c r="L1" s="372"/>
      <c r="M1" s="372"/>
      <c r="N1" s="372"/>
      <c r="O1" s="372"/>
      <c r="P1" s="372"/>
      <c r="Q1" s="372"/>
      <c r="R1" s="372"/>
      <c r="S1" s="372"/>
      <c r="T1" s="372"/>
      <c r="U1" s="372"/>
      <c r="V1" s="447"/>
      <c r="W1" s="372"/>
      <c r="X1" s="372"/>
      <c r="Y1" s="372"/>
      <c r="Z1" s="372"/>
      <c r="AA1" s="372"/>
      <c r="AB1" s="372"/>
      <c r="AC1" s="372"/>
      <c r="AD1" s="372"/>
      <c r="AE1" s="372"/>
      <c r="AF1" s="372"/>
      <c r="AG1" s="372"/>
      <c r="AH1" s="339"/>
      <c r="AI1" s="372"/>
      <c r="AJ1" s="372"/>
      <c r="AK1" s="372"/>
      <c r="AL1" s="372"/>
      <c r="AM1" s="372"/>
      <c r="AN1" s="372"/>
      <c r="AO1" s="372"/>
      <c r="AP1" s="372"/>
      <c r="AQ1" s="372"/>
      <c r="AR1" s="372"/>
      <c r="AS1" s="372"/>
      <c r="AT1" s="372"/>
      <c r="AU1" s="372"/>
      <c r="AV1" s="372"/>
      <c r="AW1" s="372"/>
      <c r="AX1" s="372"/>
      <c r="AY1" s="372"/>
      <c r="AZ1" s="372"/>
      <c r="BA1" s="372"/>
      <c r="BB1" s="372"/>
      <c r="BC1" s="372"/>
      <c r="BD1" s="372"/>
      <c r="BE1" s="372"/>
      <c r="BF1" s="372"/>
      <c r="BG1" s="372"/>
      <c r="BH1" s="372"/>
      <c r="BI1" s="372"/>
      <c r="BJ1" s="372"/>
      <c r="BK1" s="372"/>
      <c r="BL1" s="372"/>
      <c r="BM1" s="372"/>
      <c r="BN1" s="372"/>
    </row>
    <row r="2" customFormat="false" ht="15" hidden="false" customHeight="false" outlineLevel="0" collapsed="false">
      <c r="A2" s="242"/>
      <c r="B2" s="448" t="s">
        <v>172</v>
      </c>
      <c r="C2" s="448"/>
      <c r="D2" s="448"/>
      <c r="E2" s="448"/>
      <c r="F2" s="448"/>
      <c r="G2" s="448"/>
      <c r="H2" s="448"/>
      <c r="I2" s="448"/>
      <c r="J2" s="448"/>
      <c r="K2" s="448"/>
      <c r="L2" s="448"/>
      <c r="M2" s="448"/>
      <c r="N2" s="448"/>
      <c r="O2" s="448"/>
      <c r="P2" s="448"/>
      <c r="Q2" s="448"/>
      <c r="R2" s="448"/>
      <c r="S2" s="448"/>
      <c r="T2" s="448"/>
      <c r="U2" s="449"/>
      <c r="V2" s="450"/>
      <c r="W2" s="342"/>
      <c r="X2" s="341"/>
      <c r="Y2" s="341"/>
      <c r="Z2" s="341"/>
      <c r="AA2" s="341"/>
      <c r="AB2" s="341"/>
      <c r="AC2" s="341"/>
      <c r="AD2" s="341"/>
      <c r="AE2" s="342"/>
      <c r="AF2" s="342"/>
      <c r="AG2" s="342"/>
      <c r="AH2" s="342"/>
      <c r="AI2" s="342"/>
      <c r="AJ2" s="342"/>
      <c r="AK2" s="342"/>
      <c r="AL2" s="342"/>
      <c r="AM2" s="342"/>
      <c r="AN2" s="342"/>
      <c r="AO2" s="342"/>
      <c r="AP2" s="342"/>
      <c r="AQ2" s="342"/>
      <c r="AR2" s="342"/>
      <c r="AS2" s="342"/>
      <c r="AT2" s="342"/>
      <c r="AU2" s="342"/>
      <c r="AV2" s="342"/>
      <c r="AW2" s="342"/>
      <c r="AX2" s="342"/>
      <c r="AY2" s="342"/>
      <c r="AZ2" s="342"/>
      <c r="BA2" s="342"/>
      <c r="BB2" s="342"/>
      <c r="BC2" s="342"/>
      <c r="BD2" s="342"/>
      <c r="BE2" s="342"/>
      <c r="BF2" s="342"/>
      <c r="BG2" s="342"/>
      <c r="BH2" s="342"/>
      <c r="BI2" s="342"/>
      <c r="BJ2" s="342"/>
      <c r="BK2" s="342"/>
      <c r="BL2" s="342"/>
      <c r="BM2" s="342"/>
      <c r="BN2" s="342"/>
    </row>
    <row r="3" customFormat="false" ht="15.75" hidden="false" customHeight="true" outlineLevel="0" collapsed="false">
      <c r="A3" s="242"/>
      <c r="B3" s="335" t="s">
        <v>173</v>
      </c>
      <c r="C3" s="242"/>
      <c r="D3" s="242"/>
      <c r="E3" s="451"/>
      <c r="F3" s="451"/>
      <c r="G3" s="451"/>
      <c r="H3" s="451"/>
      <c r="I3" s="451"/>
      <c r="J3" s="451"/>
      <c r="K3" s="451"/>
      <c r="L3" s="451"/>
      <c r="N3" s="452"/>
      <c r="P3" s="453"/>
      <c r="Q3" s="453"/>
      <c r="R3" s="453"/>
      <c r="S3" s="453"/>
      <c r="T3" s="453"/>
      <c r="U3" s="454"/>
      <c r="V3" s="455"/>
      <c r="W3" s="341"/>
      <c r="X3" s="342"/>
      <c r="Y3" s="347"/>
      <c r="Z3" s="347"/>
      <c r="AA3" s="341"/>
      <c r="AB3" s="341"/>
      <c r="AC3" s="341"/>
      <c r="AD3" s="341"/>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2"/>
      <c r="BI3" s="342"/>
      <c r="BJ3" s="342"/>
      <c r="BK3" s="342"/>
      <c r="BL3" s="342"/>
      <c r="BM3" s="342"/>
      <c r="BN3" s="342"/>
    </row>
    <row r="4" customFormat="false" ht="15.75" hidden="false" customHeight="true" outlineLevel="0" collapsed="false">
      <c r="A4" s="335"/>
      <c r="B4" s="335"/>
      <c r="C4" s="335"/>
      <c r="D4" s="335"/>
      <c r="E4" s="336"/>
      <c r="F4" s="336"/>
      <c r="G4" s="336"/>
      <c r="H4" s="336"/>
      <c r="I4" s="336"/>
      <c r="J4" s="336"/>
      <c r="K4" s="336"/>
      <c r="L4" s="336"/>
      <c r="M4" s="335"/>
      <c r="N4" s="348"/>
      <c r="O4" s="349"/>
      <c r="P4" s="349"/>
      <c r="Q4" s="349"/>
      <c r="R4" s="349"/>
      <c r="S4" s="349"/>
      <c r="T4" s="349"/>
      <c r="U4" s="456"/>
      <c r="V4" s="450"/>
      <c r="W4" s="341"/>
      <c r="X4" s="404"/>
      <c r="Y4" s="404"/>
      <c r="Z4" s="404"/>
      <c r="AA4" s="404"/>
      <c r="AB4" s="404"/>
      <c r="AC4" s="341"/>
      <c r="AD4" s="341"/>
      <c r="AE4" s="342"/>
      <c r="AF4" s="342"/>
      <c r="AG4" s="342"/>
      <c r="AH4" s="342"/>
      <c r="AI4" s="342"/>
      <c r="AJ4" s="342"/>
      <c r="AK4" s="342"/>
      <c r="AL4" s="342"/>
      <c r="AM4" s="342"/>
      <c r="AN4" s="342"/>
      <c r="AO4" s="342"/>
      <c r="AP4" s="342"/>
      <c r="AQ4" s="342"/>
      <c r="AR4" s="342"/>
      <c r="AS4" s="342"/>
      <c r="AT4" s="342"/>
      <c r="AU4" s="342"/>
      <c r="AV4" s="342"/>
      <c r="AW4" s="342"/>
      <c r="AX4" s="342"/>
      <c r="AY4" s="342"/>
      <c r="AZ4" s="342"/>
      <c r="BA4" s="342"/>
      <c r="BB4" s="342"/>
      <c r="BC4" s="342"/>
      <c r="BD4" s="342"/>
      <c r="BE4" s="342"/>
      <c r="BF4" s="342"/>
      <c r="BG4" s="342"/>
      <c r="BH4" s="342"/>
      <c r="BI4" s="342"/>
      <c r="BJ4" s="342"/>
      <c r="BK4" s="342"/>
      <c r="BL4" s="342"/>
      <c r="BM4" s="342"/>
      <c r="BN4" s="342"/>
    </row>
    <row r="5" customFormat="false" ht="15.75" hidden="false" customHeight="true" outlineLevel="0" collapsed="false">
      <c r="A5" s="457" t="s">
        <v>174</v>
      </c>
      <c r="B5" s="457"/>
      <c r="C5" s="457"/>
      <c r="D5" s="457"/>
      <c r="E5" s="457"/>
      <c r="F5" s="457"/>
      <c r="G5" s="457"/>
      <c r="H5" s="457"/>
      <c r="I5" s="457"/>
      <c r="J5" s="457"/>
      <c r="K5" s="457"/>
      <c r="L5" s="457"/>
      <c r="M5" s="457"/>
      <c r="N5" s="457"/>
      <c r="O5" s="457"/>
      <c r="P5" s="457"/>
      <c r="Q5" s="457"/>
      <c r="R5" s="457"/>
      <c r="S5" s="457"/>
      <c r="T5" s="457"/>
      <c r="U5" s="371"/>
      <c r="V5" s="450"/>
      <c r="W5" s="341"/>
      <c r="X5" s="404"/>
      <c r="Y5" s="404"/>
      <c r="Z5" s="404"/>
      <c r="AA5" s="404"/>
      <c r="AB5" s="404"/>
      <c r="AC5" s="341"/>
      <c r="AD5" s="341"/>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2"/>
      <c r="BC5" s="342"/>
      <c r="BD5" s="342"/>
      <c r="BE5" s="342"/>
      <c r="BF5" s="342"/>
      <c r="BG5" s="342"/>
      <c r="BH5" s="342"/>
      <c r="BI5" s="342"/>
      <c r="BJ5" s="342"/>
      <c r="BK5" s="342"/>
      <c r="BL5" s="342"/>
      <c r="BM5" s="342"/>
      <c r="BN5" s="342"/>
    </row>
    <row r="6" customFormat="false" ht="15.75" hidden="false" customHeight="true" outlineLevel="0" collapsed="false">
      <c r="A6" s="458" t="s">
        <v>175</v>
      </c>
      <c r="B6" s="458"/>
      <c r="C6" s="458"/>
      <c r="D6" s="458"/>
      <c r="E6" s="458"/>
      <c r="F6" s="458"/>
      <c r="G6" s="458"/>
      <c r="H6" s="458"/>
      <c r="I6" s="458"/>
      <c r="J6" s="458"/>
      <c r="K6" s="458"/>
      <c r="L6" s="458"/>
      <c r="M6" s="458"/>
      <c r="N6" s="458"/>
      <c r="O6" s="458"/>
      <c r="P6" s="458"/>
      <c r="Q6" s="458"/>
      <c r="R6" s="458"/>
      <c r="S6" s="458"/>
      <c r="T6" s="458"/>
      <c r="U6" s="459"/>
      <c r="V6" s="460"/>
      <c r="W6" s="341"/>
      <c r="X6" s="404"/>
      <c r="Y6" s="404"/>
      <c r="Z6" s="404"/>
      <c r="AA6" s="404"/>
      <c r="AB6" s="404"/>
      <c r="AC6" s="341"/>
      <c r="AD6" s="341"/>
      <c r="AE6" s="342"/>
      <c r="AF6" s="342"/>
      <c r="AG6" s="342"/>
      <c r="AH6" s="342"/>
      <c r="AI6" s="356"/>
      <c r="AJ6" s="342"/>
      <c r="AK6" s="342"/>
      <c r="AL6" s="342"/>
      <c r="AM6" s="342"/>
      <c r="AN6" s="342"/>
      <c r="AO6" s="342"/>
      <c r="AP6" s="342"/>
      <c r="AQ6" s="342"/>
      <c r="AR6" s="342"/>
      <c r="AS6" s="342"/>
      <c r="AT6" s="342"/>
      <c r="AU6" s="342"/>
      <c r="AV6" s="342"/>
      <c r="AW6" s="342"/>
      <c r="AX6" s="342"/>
      <c r="AY6" s="342"/>
      <c r="AZ6" s="342"/>
      <c r="BA6" s="342"/>
      <c r="BB6" s="342"/>
      <c r="BC6" s="342"/>
      <c r="BD6" s="342"/>
      <c r="BE6" s="342"/>
      <c r="BF6" s="342"/>
      <c r="BG6" s="342"/>
      <c r="BH6" s="342"/>
      <c r="BI6" s="342"/>
      <c r="BJ6" s="342"/>
      <c r="BK6" s="342"/>
      <c r="BL6" s="342"/>
      <c r="BM6" s="342"/>
      <c r="BN6" s="342"/>
    </row>
    <row r="7" customFormat="false" ht="14.25" hidden="false" customHeight="false" outlineLevel="0" collapsed="false">
      <c r="A7" s="336"/>
      <c r="B7" s="337"/>
      <c r="C7" s="337"/>
      <c r="D7" s="337"/>
      <c r="E7" s="279"/>
      <c r="F7" s="279"/>
      <c r="G7" s="336"/>
      <c r="H7" s="336"/>
      <c r="I7" s="336"/>
      <c r="J7" s="336"/>
      <c r="K7" s="336"/>
      <c r="L7" s="336"/>
      <c r="M7" s="336"/>
      <c r="N7" s="336"/>
      <c r="O7" s="336"/>
      <c r="P7" s="336"/>
      <c r="Q7" s="336"/>
      <c r="R7" s="336"/>
      <c r="S7" s="336"/>
      <c r="T7" s="336"/>
      <c r="U7" s="371"/>
      <c r="V7" s="450"/>
      <c r="W7" s="341"/>
      <c r="X7" s="341"/>
      <c r="Y7" s="341"/>
      <c r="Z7" s="341"/>
      <c r="AA7" s="341"/>
      <c r="AB7" s="341"/>
      <c r="AC7" s="341"/>
      <c r="AD7" s="341"/>
      <c r="AE7" s="342"/>
      <c r="AF7" s="342"/>
      <c r="AG7" s="342"/>
      <c r="AH7" s="342"/>
      <c r="AI7" s="342"/>
      <c r="AJ7" s="342"/>
      <c r="AK7" s="342"/>
      <c r="AL7" s="342"/>
      <c r="AM7" s="342"/>
      <c r="AN7" s="342"/>
      <c r="AO7" s="342"/>
      <c r="AP7" s="342"/>
      <c r="AQ7" s="342"/>
      <c r="AR7" s="341"/>
      <c r="AS7" s="342"/>
      <c r="AT7" s="342"/>
      <c r="AU7" s="342"/>
      <c r="AV7" s="342"/>
      <c r="AW7" s="342"/>
      <c r="AX7" s="342"/>
      <c r="AY7" s="342"/>
      <c r="AZ7" s="342"/>
      <c r="BA7" s="342"/>
      <c r="BB7" s="342"/>
      <c r="BC7" s="342"/>
      <c r="BD7" s="342"/>
      <c r="BE7" s="342"/>
      <c r="BF7" s="342"/>
      <c r="BG7" s="342"/>
      <c r="BH7" s="342"/>
      <c r="BI7" s="342"/>
      <c r="BJ7" s="342"/>
      <c r="BK7" s="342"/>
      <c r="BL7" s="342"/>
      <c r="BM7" s="342"/>
      <c r="BN7" s="342"/>
    </row>
    <row r="8" s="256" customFormat="true" ht="24" hidden="false" customHeight="true" outlineLevel="0" collapsed="false">
      <c r="A8" s="461" t="s">
        <v>176</v>
      </c>
      <c r="B8" s="461"/>
      <c r="C8" s="461"/>
      <c r="D8" s="461"/>
      <c r="E8" s="461"/>
      <c r="F8" s="461"/>
      <c r="G8" s="461"/>
      <c r="H8" s="461"/>
      <c r="I8" s="461"/>
      <c r="J8" s="461"/>
      <c r="K8" s="461"/>
      <c r="L8" s="461"/>
      <c r="M8" s="461"/>
      <c r="N8" s="461"/>
      <c r="O8" s="461"/>
      <c r="P8" s="461"/>
      <c r="Q8" s="461"/>
      <c r="R8" s="461"/>
      <c r="S8" s="461"/>
      <c r="T8" s="461"/>
      <c r="U8" s="462"/>
      <c r="V8" s="463"/>
      <c r="W8" s="464"/>
      <c r="X8" s="464"/>
      <c r="Y8" s="464"/>
      <c r="Z8" s="464"/>
      <c r="AA8" s="464"/>
      <c r="AB8" s="464"/>
      <c r="AC8" s="464"/>
      <c r="AD8" s="464"/>
      <c r="AE8" s="465"/>
      <c r="AF8" s="465"/>
      <c r="AG8" s="465"/>
      <c r="AH8" s="465"/>
      <c r="AI8" s="465"/>
      <c r="AJ8" s="465"/>
      <c r="AK8" s="465"/>
      <c r="AL8" s="465"/>
      <c r="AM8" s="465"/>
      <c r="AN8" s="465"/>
      <c r="AO8" s="465"/>
      <c r="AP8" s="465"/>
      <c r="AQ8" s="465"/>
      <c r="AR8" s="464"/>
      <c r="AS8" s="465"/>
      <c r="AT8" s="465"/>
      <c r="AU8" s="465"/>
      <c r="AV8" s="465"/>
      <c r="AW8" s="465"/>
      <c r="AX8" s="465"/>
      <c r="AY8" s="465"/>
      <c r="AZ8" s="465"/>
      <c r="BA8" s="465"/>
      <c r="BB8" s="465"/>
      <c r="BC8" s="465"/>
      <c r="BD8" s="465"/>
      <c r="BE8" s="465"/>
      <c r="BF8" s="465"/>
      <c r="BG8" s="465"/>
      <c r="BH8" s="465"/>
      <c r="BI8" s="465"/>
      <c r="BJ8" s="465"/>
      <c r="BK8" s="465"/>
      <c r="BL8" s="465"/>
      <c r="BM8" s="465"/>
      <c r="BN8" s="465"/>
    </row>
    <row r="9" customFormat="false" ht="19.5" hidden="false" customHeight="true" outlineLevel="0" collapsed="false">
      <c r="A9" s="280"/>
      <c r="B9" s="280"/>
      <c r="C9" s="466" t="s">
        <v>177</v>
      </c>
      <c r="D9" s="466"/>
      <c r="E9" s="466"/>
      <c r="F9" s="466"/>
      <c r="G9" s="466"/>
      <c r="H9" s="467"/>
      <c r="I9" s="467"/>
      <c r="J9" s="468"/>
      <c r="K9" s="468"/>
      <c r="L9" s="468"/>
      <c r="M9" s="468"/>
      <c r="N9" s="468"/>
      <c r="O9" s="468"/>
      <c r="P9" s="468"/>
      <c r="Q9" s="468"/>
      <c r="R9" s="468"/>
      <c r="S9" s="468"/>
      <c r="T9" s="468"/>
      <c r="U9" s="462"/>
      <c r="V9" s="455"/>
      <c r="W9" s="469"/>
      <c r="X9" s="341"/>
      <c r="Y9" s="341"/>
      <c r="Z9" s="341"/>
      <c r="AA9" s="341"/>
      <c r="AB9" s="341"/>
      <c r="AC9" s="341"/>
      <c r="AD9" s="342"/>
      <c r="AE9" s="342"/>
      <c r="AF9" s="342"/>
      <c r="AG9" s="342"/>
      <c r="AH9" s="358"/>
      <c r="AI9" s="342"/>
      <c r="AJ9" s="342"/>
      <c r="AK9" s="342"/>
      <c r="AL9" s="342"/>
      <c r="AM9" s="342"/>
      <c r="AN9" s="342"/>
      <c r="AO9" s="342"/>
      <c r="AP9" s="342"/>
      <c r="AQ9" s="342"/>
      <c r="AR9" s="342"/>
      <c r="AS9" s="342"/>
      <c r="AT9" s="342"/>
      <c r="AU9" s="342"/>
      <c r="AV9" s="342"/>
      <c r="AW9" s="342"/>
      <c r="AX9" s="342"/>
      <c r="AY9" s="342"/>
      <c r="AZ9" s="342"/>
      <c r="BA9" s="342"/>
      <c r="BB9" s="342"/>
      <c r="BC9" s="342"/>
      <c r="BD9" s="342"/>
      <c r="BE9" s="342"/>
      <c r="BF9" s="342"/>
      <c r="BG9" s="342"/>
      <c r="BH9" s="342"/>
      <c r="BI9" s="342"/>
      <c r="BJ9" s="342"/>
      <c r="BK9" s="342"/>
      <c r="BL9" s="342"/>
      <c r="BM9" s="342"/>
      <c r="BN9" s="342"/>
    </row>
    <row r="10" customFormat="false" ht="21.75" hidden="false" customHeight="true" outlineLevel="0" collapsed="false">
      <c r="A10" s="280"/>
      <c r="B10" s="280"/>
      <c r="C10" s="470" t="s">
        <v>178</v>
      </c>
      <c r="D10" s="466"/>
      <c r="E10" s="466"/>
      <c r="F10" s="466"/>
      <c r="G10" s="466"/>
      <c r="H10" s="467"/>
      <c r="I10" s="467"/>
      <c r="J10" s="468"/>
      <c r="K10" s="468"/>
      <c r="L10" s="468"/>
      <c r="M10" s="468"/>
      <c r="N10" s="468"/>
      <c r="O10" s="468"/>
      <c r="P10" s="468"/>
      <c r="Q10" s="468"/>
      <c r="R10" s="468"/>
      <c r="S10" s="468"/>
      <c r="T10" s="468"/>
      <c r="U10" s="462"/>
      <c r="V10" s="455"/>
      <c r="W10" s="469"/>
      <c r="X10" s="341"/>
      <c r="Y10" s="341"/>
      <c r="Z10" s="341"/>
      <c r="AA10" s="341"/>
      <c r="AB10" s="341"/>
      <c r="AC10" s="341"/>
      <c r="AD10" s="342"/>
      <c r="AE10" s="342"/>
      <c r="AF10" s="342"/>
      <c r="AG10" s="342"/>
      <c r="AH10" s="358"/>
      <c r="AI10" s="342"/>
      <c r="AJ10" s="342"/>
      <c r="AK10" s="342"/>
      <c r="AL10" s="342"/>
      <c r="AM10" s="342"/>
      <c r="AN10" s="342"/>
      <c r="AO10" s="342"/>
      <c r="AP10" s="342"/>
      <c r="AQ10" s="342"/>
      <c r="AR10" s="342"/>
      <c r="AS10" s="342"/>
      <c r="AT10" s="342"/>
      <c r="AU10" s="342"/>
      <c r="AV10" s="342"/>
      <c r="AW10" s="342"/>
      <c r="AX10" s="342"/>
      <c r="AY10" s="342"/>
      <c r="AZ10" s="342"/>
      <c r="BA10" s="342"/>
      <c r="BB10" s="342"/>
      <c r="BC10" s="342"/>
      <c r="BD10" s="342"/>
      <c r="BE10" s="342"/>
      <c r="BF10" s="342"/>
      <c r="BG10" s="342"/>
      <c r="BH10" s="342"/>
      <c r="BI10" s="342"/>
      <c r="BJ10" s="342"/>
      <c r="BK10" s="342"/>
      <c r="BL10" s="342"/>
      <c r="BM10" s="342"/>
      <c r="BN10" s="342"/>
    </row>
    <row r="11" customFormat="false" ht="18" hidden="false" customHeight="true" outlineLevel="0" collapsed="false">
      <c r="A11" s="471"/>
      <c r="B11" s="471"/>
      <c r="C11" s="472" t="s">
        <v>179</v>
      </c>
      <c r="D11" s="466"/>
      <c r="E11" s="466"/>
      <c r="F11" s="466"/>
      <c r="G11" s="466"/>
      <c r="H11" s="466"/>
      <c r="I11" s="466"/>
      <c r="J11" s="473"/>
      <c r="K11" s="473"/>
      <c r="L11" s="473"/>
      <c r="M11" s="473"/>
      <c r="N11" s="473"/>
      <c r="O11" s="473"/>
      <c r="P11" s="473"/>
      <c r="Q11" s="473"/>
      <c r="R11" s="473"/>
      <c r="S11" s="473"/>
      <c r="T11" s="473"/>
      <c r="U11" s="462"/>
      <c r="V11" s="455"/>
      <c r="W11" s="469"/>
      <c r="X11" s="341"/>
      <c r="Y11" s="341"/>
      <c r="Z11" s="341"/>
      <c r="AA11" s="341"/>
      <c r="AB11" s="341"/>
      <c r="AC11" s="341"/>
      <c r="AD11" s="341"/>
      <c r="AE11" s="342"/>
      <c r="AF11" s="342"/>
      <c r="AG11" s="342"/>
      <c r="AH11" s="358"/>
      <c r="AI11" s="342"/>
      <c r="AJ11" s="342"/>
      <c r="AK11" s="342"/>
      <c r="AL11" s="342"/>
      <c r="AM11" s="342"/>
      <c r="AN11" s="342"/>
      <c r="AO11" s="342"/>
      <c r="AP11" s="342"/>
      <c r="AQ11" s="342"/>
      <c r="AR11" s="342"/>
      <c r="AS11" s="342"/>
      <c r="AT11" s="342"/>
      <c r="AU11" s="342"/>
      <c r="AV11" s="342"/>
      <c r="AW11" s="342"/>
      <c r="AX11" s="342"/>
      <c r="AY11" s="342"/>
      <c r="AZ11" s="342"/>
      <c r="BA11" s="342"/>
      <c r="BB11" s="342"/>
      <c r="BC11" s="342"/>
      <c r="BD11" s="342"/>
      <c r="BE11" s="342"/>
      <c r="BF11" s="342"/>
      <c r="BG11" s="342"/>
      <c r="BH11" s="342"/>
      <c r="BI11" s="342"/>
      <c r="BJ11" s="342"/>
      <c r="BK11" s="342"/>
      <c r="BL11" s="342"/>
      <c r="BM11" s="342"/>
      <c r="BN11" s="342"/>
    </row>
    <row r="12" customFormat="false" ht="22.5" hidden="false" customHeight="true" outlineLevel="0" collapsed="false">
      <c r="A12" s="471"/>
      <c r="B12" s="471"/>
      <c r="C12" s="474" t="s">
        <v>180</v>
      </c>
      <c r="D12" s="466"/>
      <c r="E12" s="466"/>
      <c r="F12" s="466"/>
      <c r="G12" s="466"/>
      <c r="H12" s="466"/>
      <c r="I12" s="466"/>
      <c r="J12" s="473"/>
      <c r="K12" s="473"/>
      <c r="L12" s="473"/>
      <c r="M12" s="473"/>
      <c r="N12" s="473"/>
      <c r="O12" s="473"/>
      <c r="P12" s="473"/>
      <c r="Q12" s="473"/>
      <c r="R12" s="473"/>
      <c r="S12" s="473"/>
      <c r="T12" s="473"/>
      <c r="U12" s="462"/>
      <c r="V12" s="455"/>
      <c r="W12" s="469"/>
      <c r="X12" s="341"/>
      <c r="Y12" s="341"/>
      <c r="Z12" s="341"/>
      <c r="AA12" s="341"/>
      <c r="AB12" s="341"/>
      <c r="AC12" s="341"/>
      <c r="AD12" s="341"/>
      <c r="AE12" s="342"/>
      <c r="AF12" s="342"/>
      <c r="AG12" s="342"/>
      <c r="AH12" s="358"/>
      <c r="AI12" s="342"/>
      <c r="AJ12" s="342"/>
      <c r="AK12" s="342"/>
      <c r="AL12" s="342"/>
      <c r="AM12" s="342"/>
      <c r="AN12" s="342"/>
      <c r="AO12" s="342"/>
      <c r="AP12" s="342"/>
      <c r="AQ12" s="342"/>
      <c r="AR12" s="342"/>
      <c r="AS12" s="342"/>
      <c r="AT12" s="342"/>
      <c r="AU12" s="342"/>
      <c r="AV12" s="342"/>
      <c r="AW12" s="342"/>
      <c r="AX12" s="342"/>
      <c r="AY12" s="342"/>
      <c r="AZ12" s="342"/>
      <c r="BA12" s="342"/>
      <c r="BB12" s="342"/>
      <c r="BC12" s="342"/>
      <c r="BD12" s="342"/>
      <c r="BE12" s="342"/>
      <c r="BF12" s="342"/>
      <c r="BG12" s="342"/>
      <c r="BH12" s="342"/>
      <c r="BI12" s="342"/>
      <c r="BJ12" s="342"/>
      <c r="BK12" s="342"/>
      <c r="BL12" s="342"/>
      <c r="BM12" s="342"/>
      <c r="BN12" s="342"/>
    </row>
    <row r="13" customFormat="false" ht="18" hidden="false" customHeight="true" outlineLevel="0" collapsed="false">
      <c r="A13" s="471"/>
      <c r="B13" s="471"/>
      <c r="C13" s="472" t="s">
        <v>181</v>
      </c>
      <c r="D13" s="466"/>
      <c r="E13" s="466"/>
      <c r="F13" s="466"/>
      <c r="G13" s="466"/>
      <c r="H13" s="466"/>
      <c r="I13" s="466"/>
      <c r="J13" s="468"/>
      <c r="K13" s="468"/>
      <c r="L13" s="468"/>
      <c r="M13" s="468"/>
      <c r="N13" s="468"/>
      <c r="O13" s="468"/>
      <c r="P13" s="468"/>
      <c r="Q13" s="468"/>
      <c r="R13" s="468"/>
      <c r="S13" s="468"/>
      <c r="T13" s="468"/>
      <c r="U13" s="462"/>
      <c r="V13" s="455"/>
      <c r="W13" s="469"/>
      <c r="X13" s="341"/>
      <c r="Y13" s="341"/>
      <c r="Z13" s="341"/>
      <c r="AA13" s="341"/>
      <c r="AB13" s="341"/>
      <c r="AC13" s="341"/>
      <c r="AD13" s="341"/>
      <c r="AE13" s="342"/>
      <c r="AF13" s="342"/>
      <c r="AG13" s="342"/>
      <c r="AH13" s="358"/>
      <c r="AI13" s="342"/>
      <c r="AJ13" s="342"/>
      <c r="AK13" s="342"/>
      <c r="AL13" s="342"/>
      <c r="AM13" s="342"/>
      <c r="AN13" s="342"/>
      <c r="AO13" s="342"/>
      <c r="AP13" s="342"/>
      <c r="AQ13" s="342"/>
      <c r="AR13" s="342"/>
      <c r="AS13" s="342"/>
      <c r="AT13" s="342"/>
      <c r="AU13" s="342"/>
      <c r="AV13" s="342"/>
      <c r="AW13" s="342"/>
      <c r="AX13" s="342"/>
      <c r="AY13" s="342"/>
      <c r="AZ13" s="342"/>
      <c r="BA13" s="342"/>
      <c r="BB13" s="342"/>
      <c r="BC13" s="342"/>
      <c r="BD13" s="342"/>
      <c r="BE13" s="342"/>
      <c r="BF13" s="342"/>
      <c r="BG13" s="342"/>
      <c r="BH13" s="342"/>
      <c r="BI13" s="342"/>
      <c r="BJ13" s="342"/>
      <c r="BK13" s="342"/>
      <c r="BL13" s="342"/>
      <c r="BM13" s="342"/>
      <c r="BN13" s="342"/>
    </row>
    <row r="14" customFormat="false" ht="35.25" hidden="false" customHeight="true" outlineLevel="0" collapsed="false">
      <c r="A14" s="471"/>
      <c r="B14" s="471"/>
      <c r="C14" s="474" t="s">
        <v>182</v>
      </c>
      <c r="D14" s="466"/>
      <c r="E14" s="466"/>
      <c r="F14" s="466"/>
      <c r="G14" s="466"/>
      <c r="H14" s="466"/>
      <c r="I14" s="466"/>
      <c r="J14" s="468"/>
      <c r="K14" s="468"/>
      <c r="L14" s="468"/>
      <c r="M14" s="468"/>
      <c r="N14" s="468"/>
      <c r="O14" s="468"/>
      <c r="P14" s="468"/>
      <c r="Q14" s="468"/>
      <c r="R14" s="468"/>
      <c r="S14" s="468"/>
      <c r="T14" s="468"/>
      <c r="U14" s="462"/>
      <c r="V14" s="455"/>
      <c r="W14" s="469"/>
      <c r="X14" s="341"/>
      <c r="Y14" s="341"/>
      <c r="Z14" s="341"/>
      <c r="AA14" s="341"/>
      <c r="AB14" s="341"/>
      <c r="AC14" s="341"/>
      <c r="AD14" s="341"/>
      <c r="AE14" s="342"/>
      <c r="AF14" s="342"/>
      <c r="AG14" s="342"/>
      <c r="AH14" s="358"/>
      <c r="AI14" s="342"/>
      <c r="AJ14" s="342"/>
      <c r="AK14" s="342"/>
      <c r="AL14" s="342"/>
      <c r="AM14" s="342"/>
      <c r="AN14" s="342"/>
      <c r="AO14" s="342"/>
      <c r="AP14" s="342"/>
      <c r="AQ14" s="342"/>
      <c r="AR14" s="342"/>
      <c r="AS14" s="342"/>
      <c r="AT14" s="342"/>
      <c r="AU14" s="342"/>
      <c r="AV14" s="342"/>
      <c r="AW14" s="342"/>
      <c r="AX14" s="342"/>
      <c r="AY14" s="342"/>
      <c r="AZ14" s="342"/>
      <c r="BA14" s="342"/>
      <c r="BB14" s="342"/>
      <c r="BC14" s="342"/>
      <c r="BD14" s="342"/>
      <c r="BE14" s="342"/>
      <c r="BF14" s="342"/>
      <c r="BG14" s="342"/>
      <c r="BH14" s="342"/>
      <c r="BI14" s="342"/>
      <c r="BJ14" s="342"/>
      <c r="BK14" s="342"/>
      <c r="BL14" s="342"/>
      <c r="BM14" s="342"/>
      <c r="BN14" s="342"/>
    </row>
    <row r="15" customFormat="false" ht="12" hidden="false" customHeight="true" outlineLevel="0" collapsed="false">
      <c r="A15" s="352"/>
      <c r="B15" s="352"/>
      <c r="C15" s="352"/>
      <c r="D15" s="352"/>
      <c r="E15" s="336"/>
      <c r="F15" s="336"/>
      <c r="G15" s="336"/>
      <c r="H15" s="336"/>
      <c r="I15" s="336"/>
      <c r="J15" s="336"/>
      <c r="K15" s="336"/>
      <c r="L15" s="336"/>
      <c r="M15" s="336"/>
      <c r="N15" s="336"/>
      <c r="O15" s="374"/>
      <c r="P15" s="374"/>
      <c r="Q15" s="374"/>
      <c r="R15" s="374"/>
      <c r="S15" s="374"/>
      <c r="T15" s="374"/>
      <c r="U15" s="475"/>
      <c r="V15" s="450"/>
      <c r="W15" s="341"/>
      <c r="X15" s="341"/>
      <c r="Y15" s="341"/>
      <c r="Z15" s="341"/>
      <c r="AA15" s="341"/>
      <c r="AB15" s="341"/>
      <c r="AC15" s="341"/>
      <c r="AD15" s="341"/>
      <c r="AE15" s="342"/>
      <c r="AF15" s="342"/>
      <c r="AG15" s="342"/>
      <c r="AH15" s="358"/>
      <c r="AI15" s="342"/>
      <c r="AJ15" s="342"/>
      <c r="AK15" s="342"/>
      <c r="AL15" s="342"/>
      <c r="AM15" s="342"/>
      <c r="AN15" s="342"/>
      <c r="AO15" s="342"/>
      <c r="AP15" s="342"/>
      <c r="AQ15" s="342"/>
      <c r="AR15" s="342"/>
      <c r="AS15" s="342"/>
      <c r="AT15" s="342"/>
      <c r="AU15" s="342"/>
      <c r="AV15" s="342"/>
      <c r="AW15" s="342"/>
      <c r="AX15" s="342"/>
      <c r="AY15" s="342"/>
      <c r="AZ15" s="342"/>
      <c r="BA15" s="342"/>
      <c r="BB15" s="342"/>
      <c r="BC15" s="342"/>
      <c r="BD15" s="342"/>
      <c r="BE15" s="342"/>
      <c r="BF15" s="342"/>
      <c r="BG15" s="342"/>
      <c r="BH15" s="342"/>
      <c r="BI15" s="342"/>
      <c r="BJ15" s="342"/>
      <c r="BK15" s="342"/>
      <c r="BL15" s="342"/>
      <c r="BM15" s="342"/>
      <c r="BN15" s="342"/>
    </row>
    <row r="16" customFormat="false" ht="12" hidden="false" customHeight="true" outlineLevel="0" collapsed="false">
      <c r="A16" s="352"/>
      <c r="B16" s="352"/>
      <c r="C16" s="352"/>
      <c r="D16" s="352"/>
      <c r="E16" s="336"/>
      <c r="F16" s="336"/>
      <c r="G16" s="336"/>
      <c r="H16" s="336"/>
      <c r="I16" s="336"/>
      <c r="J16" s="336"/>
      <c r="K16" s="336"/>
      <c r="L16" s="336"/>
      <c r="M16" s="336"/>
      <c r="N16" s="336"/>
      <c r="O16" s="336"/>
      <c r="P16" s="336"/>
      <c r="Q16" s="336"/>
      <c r="R16" s="336"/>
      <c r="S16" s="336"/>
      <c r="T16" s="336"/>
      <c r="U16" s="371"/>
      <c r="V16" s="450"/>
      <c r="W16" s="341"/>
      <c r="X16" s="341"/>
      <c r="Y16" s="341"/>
      <c r="Z16" s="341"/>
      <c r="AA16" s="341"/>
      <c r="AB16" s="341"/>
      <c r="AC16" s="341"/>
      <c r="AD16" s="341"/>
      <c r="AE16" s="342"/>
      <c r="AF16" s="342"/>
      <c r="AG16" s="342"/>
      <c r="AH16" s="358"/>
      <c r="AI16" s="342"/>
      <c r="AJ16" s="342"/>
      <c r="AK16" s="342"/>
      <c r="AL16" s="342"/>
      <c r="AM16" s="342"/>
      <c r="AN16" s="342"/>
      <c r="AO16" s="342"/>
      <c r="AP16" s="342"/>
      <c r="AQ16" s="342"/>
      <c r="AR16" s="342"/>
      <c r="AS16" s="342"/>
      <c r="AT16" s="342"/>
      <c r="AU16" s="342"/>
      <c r="AV16" s="342"/>
      <c r="AW16" s="342"/>
      <c r="AX16" s="342"/>
      <c r="AY16" s="342"/>
      <c r="AZ16" s="342"/>
      <c r="BA16" s="342"/>
      <c r="BB16" s="342"/>
      <c r="BC16" s="342"/>
      <c r="BD16" s="342"/>
      <c r="BE16" s="342"/>
      <c r="BF16" s="342"/>
      <c r="BG16" s="342"/>
      <c r="BH16" s="342"/>
      <c r="BI16" s="342"/>
      <c r="BJ16" s="342"/>
      <c r="BK16" s="342"/>
      <c r="BL16" s="342"/>
      <c r="BM16" s="342"/>
      <c r="BN16" s="342"/>
    </row>
    <row r="17" customFormat="false" ht="12" hidden="false" customHeight="true" outlineLevel="0" collapsed="false">
      <c r="A17" s="476"/>
      <c r="B17" s="476"/>
      <c r="C17" s="476"/>
      <c r="D17" s="476"/>
      <c r="E17" s="476"/>
      <c r="F17" s="476"/>
      <c r="G17" s="476"/>
      <c r="H17" s="476"/>
      <c r="I17" s="476"/>
      <c r="J17" s="476"/>
      <c r="K17" s="476"/>
      <c r="L17" s="476"/>
      <c r="M17" s="476"/>
      <c r="N17" s="476"/>
      <c r="O17" s="476"/>
      <c r="P17" s="476"/>
      <c r="Q17" s="476"/>
      <c r="R17" s="476"/>
      <c r="S17" s="476"/>
      <c r="T17" s="476"/>
      <c r="U17" s="477"/>
      <c r="V17" s="450"/>
      <c r="W17" s="341"/>
      <c r="X17" s="341"/>
      <c r="Y17" s="341"/>
      <c r="Z17" s="341"/>
      <c r="AA17" s="341"/>
      <c r="AB17" s="341"/>
      <c r="AC17" s="341"/>
      <c r="AD17" s="341"/>
      <c r="AE17" s="342"/>
      <c r="AF17" s="342"/>
      <c r="AG17" s="342"/>
      <c r="AH17" s="358"/>
      <c r="AI17" s="342"/>
      <c r="AJ17" s="342"/>
      <c r="AK17" s="342"/>
      <c r="AL17" s="342"/>
      <c r="AM17" s="342"/>
      <c r="AN17" s="342"/>
      <c r="AO17" s="342"/>
      <c r="AP17" s="342"/>
      <c r="AQ17" s="342"/>
      <c r="AR17" s="342"/>
      <c r="AS17" s="342"/>
      <c r="AT17" s="342"/>
      <c r="AU17" s="342"/>
      <c r="AV17" s="342"/>
      <c r="AW17" s="342"/>
      <c r="AX17" s="342"/>
      <c r="AY17" s="342"/>
      <c r="AZ17" s="342"/>
      <c r="BA17" s="342"/>
      <c r="BB17" s="342"/>
      <c r="BC17" s="342"/>
      <c r="BD17" s="342"/>
      <c r="BE17" s="342"/>
      <c r="BF17" s="342"/>
      <c r="BG17" s="342"/>
      <c r="BH17" s="342"/>
      <c r="BI17" s="342"/>
      <c r="BJ17" s="342"/>
      <c r="BK17" s="342"/>
      <c r="BL17" s="342"/>
      <c r="BM17" s="342"/>
      <c r="BN17" s="342"/>
    </row>
    <row r="18" customFormat="false" ht="13.5" hidden="false" customHeight="true" outlineLevel="0" collapsed="false">
      <c r="A18" s="478" t="s">
        <v>183</v>
      </c>
      <c r="B18" s="478"/>
      <c r="C18" s="478"/>
      <c r="D18" s="478"/>
      <c r="E18" s="478"/>
      <c r="F18" s="478"/>
      <c r="G18" s="478"/>
      <c r="H18" s="478"/>
      <c r="I18" s="478"/>
      <c r="J18" s="478"/>
      <c r="K18" s="478"/>
      <c r="L18" s="478"/>
      <c r="M18" s="478"/>
      <c r="N18" s="478"/>
      <c r="O18" s="478"/>
      <c r="P18" s="478"/>
      <c r="Q18" s="478"/>
      <c r="R18" s="478"/>
      <c r="S18" s="478"/>
      <c r="T18" s="478"/>
      <c r="U18" s="371"/>
      <c r="V18" s="450"/>
      <c r="W18" s="341"/>
      <c r="X18" s="341"/>
      <c r="Y18" s="341"/>
      <c r="Z18" s="341"/>
      <c r="AA18" s="341"/>
      <c r="AB18" s="341"/>
      <c r="AC18" s="341"/>
      <c r="AD18" s="341"/>
      <c r="AE18" s="342"/>
      <c r="AF18" s="342"/>
      <c r="AG18" s="342"/>
      <c r="AH18" s="358"/>
      <c r="AI18" s="342"/>
      <c r="AJ18" s="342"/>
      <c r="AK18" s="342"/>
      <c r="AL18" s="342"/>
      <c r="AM18" s="342"/>
      <c r="AN18" s="342"/>
      <c r="AO18" s="342"/>
      <c r="AP18" s="342"/>
      <c r="AQ18" s="342"/>
      <c r="AR18" s="342"/>
      <c r="AS18" s="342"/>
      <c r="AT18" s="342"/>
      <c r="AU18" s="342"/>
      <c r="AV18" s="342"/>
      <c r="AW18" s="342"/>
      <c r="AX18" s="342"/>
      <c r="AY18" s="342"/>
      <c r="AZ18" s="342"/>
      <c r="BA18" s="342"/>
      <c r="BB18" s="342"/>
      <c r="BC18" s="342"/>
      <c r="BD18" s="342"/>
      <c r="BE18" s="342"/>
      <c r="BF18" s="342"/>
      <c r="BG18" s="342"/>
      <c r="BH18" s="342"/>
      <c r="BI18" s="342"/>
      <c r="BJ18" s="342"/>
      <c r="BK18" s="342"/>
      <c r="BL18" s="342"/>
      <c r="BM18" s="342"/>
      <c r="BN18" s="342"/>
    </row>
    <row r="19" customFormat="false" ht="38.25" hidden="false" customHeight="true" outlineLevel="0" collapsed="false">
      <c r="A19" s="289"/>
      <c r="B19" s="479" t="s">
        <v>112</v>
      </c>
      <c r="C19" s="480" t="s">
        <v>184</v>
      </c>
      <c r="D19" s="480"/>
      <c r="E19" s="480"/>
      <c r="F19" s="480"/>
      <c r="G19" s="480"/>
      <c r="H19" s="480"/>
      <c r="I19" s="480"/>
      <c r="J19" s="480"/>
      <c r="K19" s="480"/>
      <c r="L19" s="480"/>
      <c r="M19" s="480"/>
      <c r="N19" s="480"/>
      <c r="O19" s="480"/>
      <c r="P19" s="480"/>
      <c r="Q19" s="480"/>
      <c r="R19" s="480"/>
      <c r="S19" s="480"/>
      <c r="T19" s="480"/>
      <c r="U19" s="371"/>
      <c r="V19" s="460"/>
      <c r="W19" s="341"/>
      <c r="X19" s="366"/>
      <c r="Y19" s="366"/>
      <c r="Z19" s="341"/>
      <c r="AA19" s="366"/>
      <c r="AB19" s="366"/>
      <c r="AC19" s="366"/>
      <c r="AD19" s="366"/>
      <c r="AE19" s="342"/>
      <c r="AF19" s="342"/>
      <c r="AG19" s="342"/>
      <c r="AH19" s="358"/>
      <c r="AI19" s="342"/>
      <c r="AJ19" s="342"/>
      <c r="AK19" s="342"/>
      <c r="AL19" s="342"/>
      <c r="AM19" s="342"/>
      <c r="AN19" s="342"/>
      <c r="AO19" s="342"/>
      <c r="AP19" s="342"/>
      <c r="AQ19" s="342"/>
      <c r="AR19" s="342"/>
      <c r="AS19" s="342"/>
      <c r="AT19" s="342"/>
      <c r="AU19" s="342"/>
      <c r="AV19" s="342"/>
      <c r="AW19" s="342"/>
      <c r="AX19" s="342"/>
      <c r="AY19" s="342"/>
      <c r="AZ19" s="342"/>
      <c r="BA19" s="342"/>
      <c r="BB19" s="342"/>
      <c r="BC19" s="342"/>
      <c r="BD19" s="342"/>
      <c r="BE19" s="342"/>
      <c r="BF19" s="342"/>
      <c r="BG19" s="342"/>
      <c r="BH19" s="342"/>
      <c r="BI19" s="342"/>
      <c r="BJ19" s="342"/>
      <c r="BK19" s="342"/>
      <c r="BL19" s="342"/>
      <c r="BM19" s="342"/>
      <c r="BN19" s="342"/>
    </row>
    <row r="20" customFormat="false" ht="34.5" hidden="false" customHeight="true" outlineLevel="0" collapsed="false">
      <c r="A20" s="298"/>
      <c r="B20" s="481"/>
      <c r="C20" s="482" t="s">
        <v>185</v>
      </c>
      <c r="D20" s="482"/>
      <c r="E20" s="482"/>
      <c r="F20" s="482"/>
      <c r="G20" s="482"/>
      <c r="H20" s="482"/>
      <c r="I20" s="482"/>
      <c r="J20" s="482"/>
      <c r="K20" s="482"/>
      <c r="L20" s="482"/>
      <c r="M20" s="482"/>
      <c r="N20" s="482"/>
      <c r="O20" s="482"/>
      <c r="P20" s="482"/>
      <c r="Q20" s="482"/>
      <c r="R20" s="482"/>
      <c r="S20" s="482"/>
      <c r="T20" s="482"/>
      <c r="U20" s="371"/>
      <c r="V20" s="455"/>
      <c r="W20" s="483"/>
      <c r="X20" s="369"/>
      <c r="Y20" s="369"/>
      <c r="Z20" s="366"/>
      <c r="AA20" s="366"/>
      <c r="AB20" s="370"/>
      <c r="AC20" s="369"/>
      <c r="AD20" s="369"/>
      <c r="AE20" s="371"/>
      <c r="AF20" s="371"/>
      <c r="AG20" s="371"/>
      <c r="AH20" s="358"/>
      <c r="AI20" s="342"/>
      <c r="AJ20" s="342"/>
      <c r="AK20" s="342"/>
      <c r="AL20" s="342"/>
      <c r="AM20" s="342"/>
      <c r="AN20" s="342"/>
      <c r="AO20" s="342"/>
      <c r="AP20" s="342"/>
      <c r="AQ20" s="342"/>
      <c r="AR20" s="342"/>
      <c r="AS20" s="342"/>
      <c r="AT20" s="342"/>
      <c r="AU20" s="342"/>
      <c r="AV20" s="342"/>
      <c r="AW20" s="342"/>
      <c r="AX20" s="342"/>
      <c r="AY20" s="342"/>
      <c r="AZ20" s="342"/>
      <c r="BA20" s="342"/>
      <c r="BB20" s="342"/>
      <c r="BC20" s="342"/>
      <c r="BD20" s="342"/>
      <c r="BE20" s="342"/>
      <c r="BF20" s="342"/>
      <c r="BG20" s="342"/>
      <c r="BH20" s="342"/>
      <c r="BI20" s="342"/>
      <c r="BJ20" s="342"/>
      <c r="BK20" s="342"/>
      <c r="BL20" s="342"/>
      <c r="BM20" s="342"/>
      <c r="BN20" s="342"/>
    </row>
    <row r="21" customFormat="false" ht="15" hidden="false" customHeight="false" outlineLevel="0" collapsed="false">
      <c r="A21" s="298"/>
      <c r="B21" s="481"/>
      <c r="C21" s="298"/>
      <c r="D21" s="298"/>
      <c r="E21" s="280"/>
      <c r="F21" s="280"/>
      <c r="G21" s="289"/>
      <c r="H21" s="299"/>
      <c r="I21" s="299"/>
      <c r="J21" s="299"/>
      <c r="K21" s="299"/>
      <c r="L21" s="280"/>
      <c r="M21" s="280"/>
      <c r="N21" s="280"/>
      <c r="O21" s="280"/>
      <c r="P21" s="280"/>
      <c r="Q21" s="280"/>
      <c r="R21" s="280"/>
      <c r="S21" s="280"/>
      <c r="T21" s="280"/>
      <c r="U21" s="371"/>
      <c r="V21" s="450"/>
      <c r="W21" s="483"/>
      <c r="X21" s="369"/>
      <c r="Y21" s="369"/>
      <c r="Z21" s="366"/>
      <c r="AA21" s="366"/>
      <c r="AB21" s="370"/>
      <c r="AC21" s="369"/>
      <c r="AD21" s="369"/>
      <c r="AE21" s="371"/>
      <c r="AF21" s="371"/>
      <c r="AG21" s="371"/>
      <c r="AH21" s="358"/>
      <c r="AI21" s="342"/>
      <c r="AJ21" s="342"/>
      <c r="AK21" s="342"/>
      <c r="AL21" s="342"/>
      <c r="AM21" s="342"/>
      <c r="AN21" s="342"/>
      <c r="AO21" s="342"/>
      <c r="AP21" s="342"/>
      <c r="AQ21" s="342"/>
      <c r="AR21" s="342"/>
      <c r="AS21" s="342"/>
      <c r="AT21" s="342"/>
      <c r="AU21" s="342"/>
      <c r="AV21" s="342"/>
      <c r="AW21" s="342"/>
      <c r="AX21" s="342"/>
      <c r="AY21" s="342"/>
      <c r="AZ21" s="342"/>
      <c r="BA21" s="342"/>
      <c r="BB21" s="342"/>
      <c r="BC21" s="342"/>
      <c r="BD21" s="342"/>
      <c r="BE21" s="342"/>
      <c r="BF21" s="342"/>
      <c r="BG21" s="342"/>
      <c r="BH21" s="342"/>
      <c r="BI21" s="342"/>
      <c r="BJ21" s="342"/>
      <c r="BK21" s="342"/>
      <c r="BL21" s="342"/>
      <c r="BM21" s="342"/>
      <c r="BN21" s="342"/>
    </row>
    <row r="22" customFormat="false" ht="20.25" hidden="false" customHeight="true" outlineLevel="0" collapsed="false">
      <c r="A22" s="289"/>
      <c r="B22" s="479" t="s">
        <v>116</v>
      </c>
      <c r="C22" s="480" t="s">
        <v>186</v>
      </c>
      <c r="D22" s="480"/>
      <c r="E22" s="480"/>
      <c r="F22" s="480"/>
      <c r="G22" s="480"/>
      <c r="H22" s="480"/>
      <c r="I22" s="480"/>
      <c r="J22" s="480"/>
      <c r="K22" s="480"/>
      <c r="L22" s="480"/>
      <c r="M22" s="480"/>
      <c r="N22" s="480"/>
      <c r="O22" s="480"/>
      <c r="P22" s="480"/>
      <c r="Q22" s="480"/>
      <c r="R22" s="480"/>
      <c r="S22" s="480"/>
      <c r="T22" s="428"/>
      <c r="U22" s="484"/>
      <c r="V22" s="460"/>
      <c r="W22" s="341"/>
      <c r="X22" s="341"/>
      <c r="Y22" s="341"/>
      <c r="Z22" s="341"/>
      <c r="AA22" s="341"/>
      <c r="AB22" s="341"/>
      <c r="AC22" s="341"/>
      <c r="AD22" s="341"/>
      <c r="AE22" s="342"/>
      <c r="AF22" s="342"/>
      <c r="AG22" s="342"/>
      <c r="AH22" s="358"/>
      <c r="AI22" s="342"/>
      <c r="AJ22" s="342"/>
      <c r="AK22" s="342"/>
      <c r="AL22" s="342"/>
      <c r="AM22" s="342"/>
      <c r="AN22" s="342"/>
      <c r="AO22" s="342"/>
      <c r="AP22" s="342"/>
      <c r="AQ22" s="342"/>
      <c r="AR22" s="342"/>
      <c r="AS22" s="342"/>
      <c r="AT22" s="342"/>
      <c r="AU22" s="342"/>
      <c r="AV22" s="342"/>
      <c r="AW22" s="342"/>
      <c r="AX22" s="342"/>
      <c r="AY22" s="342"/>
      <c r="AZ22" s="342"/>
      <c r="BA22" s="342"/>
      <c r="BB22" s="342"/>
      <c r="BC22" s="342"/>
      <c r="BD22" s="342"/>
      <c r="BE22" s="342"/>
      <c r="BF22" s="342"/>
      <c r="BG22" s="342"/>
      <c r="BH22" s="342"/>
      <c r="BI22" s="342"/>
      <c r="BJ22" s="342"/>
      <c r="BK22" s="342"/>
      <c r="BL22" s="342"/>
      <c r="BM22" s="342"/>
      <c r="BN22" s="342"/>
    </row>
    <row r="23" s="373" customFormat="true" ht="33" hidden="false" customHeight="true" outlineLevel="0" collapsed="false">
      <c r="A23" s="298"/>
      <c r="B23" s="298"/>
      <c r="C23" s="485" t="n">
        <f aca="false">'Sheet B | Tour Details &amp; Info'!I13</f>
        <v>0</v>
      </c>
      <c r="D23" s="485"/>
      <c r="E23" s="485"/>
      <c r="F23" s="485"/>
      <c r="G23" s="485"/>
      <c r="H23" s="485"/>
      <c r="I23" s="485"/>
      <c r="J23" s="485"/>
      <c r="K23" s="485"/>
      <c r="L23" s="485"/>
      <c r="M23" s="485"/>
      <c r="N23" s="485"/>
      <c r="O23" s="485"/>
      <c r="P23" s="485"/>
      <c r="Q23" s="485"/>
      <c r="R23" s="485"/>
      <c r="S23" s="485"/>
      <c r="T23" s="485"/>
      <c r="U23" s="371"/>
      <c r="V23" s="486" t="str">
        <f aca="false">IF(C23="","Please complete 'Name of Package Tour(s)' in 'Tour Info' Sheet","")</f>
        <v/>
      </c>
      <c r="W23" s="341"/>
      <c r="X23" s="341"/>
      <c r="Y23" s="341"/>
      <c r="Z23" s="341"/>
      <c r="AA23" s="341"/>
      <c r="AB23" s="341"/>
      <c r="AC23" s="341"/>
      <c r="AD23" s="341"/>
      <c r="AE23" s="372"/>
      <c r="AF23" s="372"/>
      <c r="AG23" s="372"/>
      <c r="AH23" s="358"/>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372"/>
      <c r="BI23" s="372"/>
      <c r="BJ23" s="372"/>
      <c r="BK23" s="372"/>
      <c r="BL23" s="372"/>
      <c r="BM23" s="372"/>
      <c r="BN23" s="372"/>
    </row>
    <row r="24" customFormat="false" ht="15" hidden="false" customHeight="false" outlineLevel="0" collapsed="false">
      <c r="A24" s="298"/>
      <c r="B24" s="481"/>
      <c r="C24" s="487"/>
      <c r="D24" s="487"/>
      <c r="E24" s="487"/>
      <c r="F24" s="488"/>
      <c r="G24" s="489"/>
      <c r="H24" s="489"/>
      <c r="I24" s="489"/>
      <c r="J24" s="489"/>
      <c r="K24" s="280"/>
      <c r="L24" s="489"/>
      <c r="M24" s="489"/>
      <c r="N24" s="489"/>
      <c r="O24" s="289"/>
      <c r="P24" s="280"/>
      <c r="Q24" s="280"/>
      <c r="R24" s="280"/>
      <c r="S24" s="280"/>
      <c r="T24" s="280"/>
      <c r="U24" s="371"/>
      <c r="V24" s="455"/>
      <c r="W24" s="341"/>
      <c r="X24" s="341"/>
      <c r="Y24" s="341"/>
      <c r="Z24" s="341"/>
      <c r="AA24" s="341"/>
      <c r="AB24" s="341"/>
      <c r="AC24" s="341"/>
      <c r="AD24" s="341"/>
      <c r="AE24" s="342"/>
      <c r="AF24" s="342"/>
      <c r="AG24" s="342"/>
      <c r="AH24" s="358"/>
      <c r="AI24" s="342"/>
      <c r="AJ24" s="342"/>
      <c r="AK24" s="342"/>
      <c r="AL24" s="342"/>
      <c r="AM24" s="342"/>
      <c r="AN24" s="342"/>
      <c r="AO24" s="342"/>
      <c r="AP24" s="342"/>
      <c r="AQ24" s="342"/>
      <c r="AR24" s="342"/>
      <c r="AS24" s="342"/>
      <c r="AT24" s="342"/>
      <c r="AU24" s="342"/>
      <c r="AV24" s="342"/>
      <c r="AW24" s="342"/>
      <c r="AX24" s="342"/>
      <c r="AY24" s="342"/>
      <c r="AZ24" s="342"/>
      <c r="BA24" s="342"/>
      <c r="BB24" s="342"/>
      <c r="BC24" s="342"/>
      <c r="BD24" s="342"/>
      <c r="BE24" s="342"/>
      <c r="BF24" s="342"/>
      <c r="BG24" s="342"/>
      <c r="BH24" s="342"/>
      <c r="BI24" s="342"/>
      <c r="BJ24" s="342"/>
      <c r="BK24" s="342"/>
      <c r="BL24" s="342"/>
      <c r="BM24" s="342"/>
      <c r="BN24" s="342"/>
    </row>
    <row r="25" customFormat="false" ht="20.25" hidden="false" customHeight="true" outlineLevel="0" collapsed="false">
      <c r="A25" s="289"/>
      <c r="B25" s="479" t="s">
        <v>130</v>
      </c>
      <c r="C25" s="480" t="s">
        <v>187</v>
      </c>
      <c r="D25" s="480"/>
      <c r="E25" s="480"/>
      <c r="F25" s="480"/>
      <c r="G25" s="480"/>
      <c r="H25" s="480"/>
      <c r="I25" s="480"/>
      <c r="J25" s="480"/>
      <c r="K25" s="480"/>
      <c r="L25" s="480"/>
      <c r="M25" s="480"/>
      <c r="N25" s="480"/>
      <c r="O25" s="480"/>
      <c r="P25" s="480"/>
      <c r="Q25" s="480"/>
      <c r="R25" s="480"/>
      <c r="S25" s="480"/>
      <c r="T25" s="480"/>
      <c r="U25" s="484"/>
      <c r="V25" s="486" t="str">
        <f aca="false">IF(OR(C26="",C26=0),"Please complete 'Tour Start Date' in Sheet B | Tour Details &amp; Info'","")</f>
        <v>Please complete 'Tour Start Date' in Sheet B | Tour Details &amp; Info'</v>
      </c>
      <c r="W25" s="341"/>
      <c r="X25" s="341"/>
      <c r="Y25" s="341"/>
      <c r="Z25" s="341"/>
      <c r="AA25" s="341"/>
      <c r="AB25" s="341"/>
      <c r="AC25" s="341"/>
      <c r="AD25" s="341"/>
      <c r="AE25" s="342"/>
      <c r="AF25" s="342"/>
      <c r="AG25" s="342"/>
      <c r="AH25" s="358"/>
      <c r="AI25" s="342"/>
      <c r="AJ25" s="342"/>
      <c r="AK25" s="342"/>
      <c r="AL25" s="342"/>
      <c r="AM25" s="342"/>
      <c r="AN25" s="342"/>
      <c r="AO25" s="342"/>
      <c r="AP25" s="342"/>
      <c r="AQ25" s="342"/>
      <c r="AR25" s="342"/>
      <c r="AS25" s="342"/>
      <c r="AT25" s="342"/>
      <c r="AU25" s="342"/>
      <c r="AV25" s="342"/>
      <c r="AW25" s="342"/>
      <c r="AX25" s="342"/>
      <c r="AY25" s="342"/>
      <c r="AZ25" s="342"/>
      <c r="BA25" s="342"/>
      <c r="BB25" s="342"/>
      <c r="BC25" s="342"/>
      <c r="BD25" s="342"/>
      <c r="BE25" s="342"/>
      <c r="BF25" s="342"/>
      <c r="BG25" s="342"/>
      <c r="BH25" s="342"/>
      <c r="BI25" s="342"/>
      <c r="BJ25" s="342"/>
      <c r="BK25" s="342"/>
      <c r="BL25" s="342"/>
      <c r="BM25" s="342"/>
      <c r="BN25" s="342"/>
    </row>
    <row r="26" customFormat="false" ht="20.25" hidden="false" customHeight="false" outlineLevel="0" collapsed="false">
      <c r="A26" s="298"/>
      <c r="B26" s="298"/>
      <c r="C26" s="490" t="n">
        <f aca="false">MIN('Sheet B | Tour Details &amp; Info'!F18:F37)</f>
        <v>0</v>
      </c>
      <c r="D26" s="490"/>
      <c r="E26" s="490"/>
      <c r="F26" s="491" t="s">
        <v>118</v>
      </c>
      <c r="G26" s="490" t="n">
        <f aca="false">MAX('Sheet B | Tour Details &amp; Info'!G18:G37)</f>
        <v>0</v>
      </c>
      <c r="H26" s="490"/>
      <c r="I26" s="490"/>
      <c r="J26" s="490"/>
      <c r="K26" s="490"/>
      <c r="L26" s="490"/>
      <c r="M26" s="489"/>
      <c r="N26" s="489"/>
      <c r="O26" s="289"/>
      <c r="P26" s="280"/>
      <c r="Q26" s="280"/>
      <c r="R26" s="280"/>
      <c r="S26" s="280"/>
      <c r="T26" s="280"/>
      <c r="U26" s="371"/>
      <c r="V26" s="486" t="str">
        <f aca="false">IF(OR(G26="",G26=0),"Please complete 'Tour End Date' in Sheet B | Tour Details &amp; Info'","")</f>
        <v>Please complete 'Tour End Date' in Sheet B | Tour Details &amp; Info'</v>
      </c>
      <c r="W26" s="341"/>
      <c r="X26" s="341"/>
      <c r="Y26" s="341"/>
      <c r="Z26" s="341"/>
      <c r="AA26" s="341"/>
      <c r="AB26" s="341"/>
      <c r="AC26" s="341"/>
      <c r="AD26" s="341"/>
      <c r="AE26" s="342"/>
      <c r="AF26" s="342"/>
      <c r="AG26" s="342"/>
      <c r="AH26" s="358"/>
      <c r="AI26" s="342"/>
      <c r="AJ26" s="342"/>
      <c r="AK26" s="342"/>
      <c r="AL26" s="342"/>
      <c r="AM26" s="342"/>
      <c r="AN26" s="342"/>
      <c r="AO26" s="342"/>
      <c r="AP26" s="342"/>
      <c r="AQ26" s="342"/>
      <c r="AR26" s="342"/>
      <c r="AS26" s="342"/>
      <c r="AT26" s="342"/>
      <c r="AU26" s="342"/>
      <c r="AV26" s="342"/>
      <c r="AW26" s="342"/>
      <c r="AX26" s="342"/>
      <c r="AY26" s="342"/>
      <c r="AZ26" s="342"/>
      <c r="BA26" s="342"/>
      <c r="BB26" s="342"/>
      <c r="BC26" s="342"/>
      <c r="BD26" s="342"/>
      <c r="BE26" s="342"/>
      <c r="BF26" s="342"/>
      <c r="BG26" s="342"/>
      <c r="BH26" s="342"/>
      <c r="BI26" s="342"/>
      <c r="BJ26" s="342"/>
      <c r="BK26" s="342"/>
      <c r="BL26" s="342"/>
      <c r="BM26" s="342"/>
      <c r="BN26" s="342"/>
    </row>
    <row r="27" customFormat="false" ht="24" hidden="false" customHeight="true" outlineLevel="0" collapsed="false">
      <c r="A27" s="298"/>
      <c r="B27" s="298"/>
      <c r="C27" s="298"/>
      <c r="D27" s="298"/>
      <c r="E27" s="280"/>
      <c r="F27" s="280"/>
      <c r="G27" s="280"/>
      <c r="H27" s="280"/>
      <c r="I27" s="280"/>
      <c r="J27" s="280"/>
      <c r="K27" s="280"/>
      <c r="L27" s="280"/>
      <c r="M27" s="280"/>
      <c r="N27" s="280"/>
      <c r="O27" s="280"/>
      <c r="P27" s="280"/>
      <c r="Q27" s="280"/>
      <c r="R27" s="280"/>
      <c r="S27" s="280"/>
      <c r="T27" s="280"/>
      <c r="U27" s="371"/>
      <c r="V27" s="492"/>
      <c r="W27" s="341"/>
      <c r="X27" s="341"/>
      <c r="Y27" s="341"/>
      <c r="Z27" s="341"/>
      <c r="AA27" s="341"/>
      <c r="AB27" s="341"/>
      <c r="AC27" s="341"/>
      <c r="AD27" s="341"/>
      <c r="AE27" s="342"/>
      <c r="AF27" s="342"/>
      <c r="AG27" s="342"/>
      <c r="AH27" s="358"/>
      <c r="AI27" s="342"/>
      <c r="AJ27" s="342"/>
      <c r="AK27" s="342"/>
      <c r="AL27" s="342"/>
      <c r="AM27" s="342"/>
      <c r="AN27" s="342"/>
      <c r="AO27" s="342"/>
      <c r="AP27" s="342"/>
      <c r="AQ27" s="342"/>
      <c r="AR27" s="342"/>
      <c r="AS27" s="342"/>
      <c r="AT27" s="342"/>
      <c r="AU27" s="342"/>
      <c r="AV27" s="342"/>
      <c r="AW27" s="342"/>
      <c r="AX27" s="342"/>
      <c r="AY27" s="342"/>
      <c r="AZ27" s="342"/>
      <c r="BA27" s="342"/>
      <c r="BB27" s="342"/>
      <c r="BC27" s="342"/>
      <c r="BD27" s="342"/>
      <c r="BE27" s="342"/>
      <c r="BF27" s="342"/>
      <c r="BG27" s="342"/>
      <c r="BH27" s="342"/>
      <c r="BI27" s="342"/>
      <c r="BJ27" s="342"/>
      <c r="BK27" s="342"/>
      <c r="BL27" s="342"/>
      <c r="BM27" s="342"/>
      <c r="BN27" s="342"/>
    </row>
    <row r="28" customFormat="false" ht="17.25" hidden="false" customHeight="true" outlineLevel="0" collapsed="false">
      <c r="A28" s="493" t="s">
        <v>188</v>
      </c>
      <c r="B28" s="493"/>
      <c r="C28" s="493"/>
      <c r="D28" s="493"/>
      <c r="E28" s="493"/>
      <c r="F28" s="493"/>
      <c r="G28" s="493"/>
      <c r="H28" s="493"/>
      <c r="I28" s="493"/>
      <c r="J28" s="493"/>
      <c r="K28" s="493"/>
      <c r="L28" s="493"/>
      <c r="M28" s="493"/>
      <c r="N28" s="493"/>
      <c r="O28" s="493"/>
      <c r="P28" s="493"/>
      <c r="Q28" s="493"/>
      <c r="R28" s="493"/>
      <c r="S28" s="493"/>
      <c r="T28" s="493"/>
      <c r="U28" s="494"/>
      <c r="V28" s="450"/>
      <c r="W28" s="341"/>
      <c r="X28" s="341"/>
      <c r="Y28" s="341"/>
      <c r="Z28" s="341"/>
      <c r="AA28" s="341"/>
      <c r="AB28" s="341"/>
      <c r="AC28" s="341"/>
      <c r="AD28" s="341"/>
      <c r="AE28" s="342"/>
      <c r="AF28" s="342"/>
      <c r="AG28" s="342"/>
      <c r="AH28" s="358"/>
      <c r="AI28" s="342"/>
      <c r="AJ28" s="342"/>
      <c r="AK28" s="342"/>
      <c r="AL28" s="342"/>
      <c r="AM28" s="342"/>
      <c r="AN28" s="342"/>
      <c r="AO28" s="342"/>
      <c r="AP28" s="342"/>
      <c r="AQ28" s="342"/>
      <c r="AR28" s="342"/>
      <c r="AS28" s="342"/>
      <c r="AT28" s="342"/>
      <c r="AU28" s="342"/>
      <c r="AV28" s="342"/>
      <c r="AW28" s="342"/>
      <c r="AX28" s="342"/>
      <c r="AY28" s="342"/>
      <c r="AZ28" s="342"/>
      <c r="BA28" s="342"/>
      <c r="BB28" s="342"/>
      <c r="BC28" s="342"/>
      <c r="BD28" s="342"/>
      <c r="BE28" s="342"/>
      <c r="BF28" s="342"/>
      <c r="BG28" s="342"/>
      <c r="BH28" s="342"/>
      <c r="BI28" s="342"/>
      <c r="BJ28" s="342"/>
      <c r="BK28" s="342"/>
      <c r="BL28" s="342"/>
      <c r="BM28" s="342"/>
      <c r="BN28" s="342"/>
    </row>
    <row r="29" customFormat="false" ht="20.25" hidden="false" customHeight="true" outlineLevel="0" collapsed="false">
      <c r="A29" s="298"/>
      <c r="B29" s="298"/>
      <c r="C29" s="495" t="s">
        <v>189</v>
      </c>
      <c r="D29" s="495"/>
      <c r="E29" s="495"/>
      <c r="F29" s="289"/>
      <c r="G29" s="289"/>
      <c r="H29" s="289"/>
      <c r="I29" s="289"/>
      <c r="J29" s="496" t="n">
        <f aca="false">C23</f>
        <v>0</v>
      </c>
      <c r="K29" s="496"/>
      <c r="L29" s="496"/>
      <c r="M29" s="496"/>
      <c r="N29" s="496"/>
      <c r="O29" s="496"/>
      <c r="P29" s="496"/>
      <c r="Q29" s="496"/>
      <c r="R29" s="496"/>
      <c r="S29" s="496"/>
      <c r="T29" s="496"/>
      <c r="U29" s="371"/>
      <c r="V29" s="455"/>
      <c r="W29" s="341"/>
      <c r="X29" s="341"/>
      <c r="Y29" s="341"/>
      <c r="Z29" s="341"/>
      <c r="AA29" s="341"/>
      <c r="AB29" s="341"/>
      <c r="AC29" s="341"/>
      <c r="AD29" s="341"/>
      <c r="AE29" s="342"/>
      <c r="AF29" s="342"/>
      <c r="AG29" s="342"/>
      <c r="AH29" s="358"/>
      <c r="AI29" s="342"/>
      <c r="AJ29" s="342"/>
      <c r="AK29" s="342"/>
      <c r="AL29" s="342"/>
      <c r="AM29" s="342"/>
      <c r="AN29" s="342"/>
      <c r="AO29" s="342"/>
      <c r="AP29" s="342"/>
      <c r="AQ29" s="342"/>
      <c r="AR29" s="342"/>
      <c r="AS29" s="342"/>
      <c r="AT29" s="342"/>
      <c r="AU29" s="342"/>
      <c r="AV29" s="342"/>
      <c r="AW29" s="342"/>
      <c r="AX29" s="342"/>
      <c r="AY29" s="342"/>
      <c r="AZ29" s="342"/>
      <c r="BA29" s="342"/>
      <c r="BB29" s="342"/>
      <c r="BC29" s="342"/>
      <c r="BD29" s="342"/>
      <c r="BE29" s="342"/>
      <c r="BF29" s="342"/>
      <c r="BG29" s="342"/>
      <c r="BH29" s="342"/>
      <c r="BI29" s="342"/>
      <c r="BJ29" s="342"/>
      <c r="BK29" s="342"/>
      <c r="BL29" s="342"/>
      <c r="BM29" s="342"/>
      <c r="BN29" s="342"/>
    </row>
    <row r="30" customFormat="false" ht="18" hidden="false" customHeight="true" outlineLevel="0" collapsed="false">
      <c r="A30" s="471"/>
      <c r="B30" s="471"/>
      <c r="C30" s="472" t="s">
        <v>190</v>
      </c>
      <c r="D30" s="466"/>
      <c r="E30" s="466"/>
      <c r="F30" s="466"/>
      <c r="G30" s="466"/>
      <c r="H30" s="466"/>
      <c r="I30" s="466"/>
      <c r="J30" s="497" t="n">
        <f aca="false">'Sheet A｜Applicant Info'!D7</f>
        <v>0</v>
      </c>
      <c r="K30" s="497"/>
      <c r="L30" s="497"/>
      <c r="M30" s="497"/>
      <c r="N30" s="497"/>
      <c r="O30" s="497"/>
      <c r="P30" s="497"/>
      <c r="Q30" s="497"/>
      <c r="R30" s="497"/>
      <c r="S30" s="497"/>
      <c r="T30" s="497"/>
      <c r="U30" s="462"/>
      <c r="V30" s="455"/>
      <c r="W30" s="469"/>
      <c r="X30" s="341"/>
      <c r="Y30" s="341"/>
      <c r="Z30" s="341"/>
      <c r="AA30" s="341"/>
      <c r="AB30" s="341"/>
      <c r="AC30" s="341"/>
      <c r="AD30" s="341"/>
      <c r="AE30" s="342"/>
      <c r="AF30" s="342"/>
      <c r="AG30" s="342"/>
      <c r="AH30" s="358"/>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2"/>
      <c r="BH30" s="342"/>
      <c r="BI30" s="342"/>
      <c r="BJ30" s="342"/>
      <c r="BK30" s="342"/>
      <c r="BL30" s="342"/>
      <c r="BM30" s="342"/>
      <c r="BN30" s="342"/>
    </row>
    <row r="31" customFormat="false" ht="35.25" hidden="false" customHeight="true" outlineLevel="0" collapsed="false">
      <c r="A31" s="471"/>
      <c r="B31" s="471"/>
      <c r="C31" s="474" t="s">
        <v>191</v>
      </c>
      <c r="D31" s="466"/>
      <c r="E31" s="466"/>
      <c r="F31" s="466"/>
      <c r="G31" s="466"/>
      <c r="H31" s="466"/>
      <c r="I31" s="466"/>
      <c r="J31" s="497"/>
      <c r="K31" s="497"/>
      <c r="L31" s="497"/>
      <c r="M31" s="497"/>
      <c r="N31" s="497"/>
      <c r="O31" s="497"/>
      <c r="P31" s="497"/>
      <c r="Q31" s="497"/>
      <c r="R31" s="497"/>
      <c r="S31" s="497"/>
      <c r="T31" s="497"/>
      <c r="U31" s="342"/>
      <c r="V31" s="498" t="str">
        <f aca="false">IF(OR(J30=0,J30=""),"Please complete 'Address of Applicant’s Company' in 'Sheet A |Applicant Info'","")</f>
        <v>Please complete 'Address of Applicant’s Company' in 'Sheet A |Applicant Info'</v>
      </c>
      <c r="W31" s="498"/>
      <c r="X31" s="498"/>
      <c r="Y31" s="498"/>
      <c r="Z31" s="498"/>
      <c r="AA31" s="498"/>
      <c r="AB31" s="498"/>
      <c r="AC31" s="498"/>
      <c r="AD31" s="498"/>
      <c r="AE31" s="498"/>
      <c r="AF31" s="498"/>
      <c r="AG31" s="498"/>
      <c r="AH31" s="498"/>
      <c r="AI31" s="498"/>
      <c r="AJ31" s="498"/>
      <c r="AK31" s="498"/>
      <c r="AL31" s="498"/>
      <c r="AM31" s="498"/>
      <c r="AN31" s="498"/>
      <c r="AO31" s="498"/>
      <c r="AP31" s="498"/>
      <c r="AQ31" s="498"/>
      <c r="AR31" s="498"/>
      <c r="AS31" s="342"/>
      <c r="AT31" s="342"/>
      <c r="AU31" s="342"/>
      <c r="AV31" s="342"/>
      <c r="AW31" s="342"/>
      <c r="AX31" s="342"/>
      <c r="AY31" s="342"/>
      <c r="AZ31" s="342"/>
      <c r="BA31" s="342"/>
      <c r="BB31" s="342"/>
      <c r="BC31" s="342"/>
      <c r="BD31" s="342"/>
      <c r="BE31" s="342"/>
      <c r="BF31" s="342"/>
      <c r="BG31" s="342"/>
      <c r="BH31" s="342"/>
      <c r="BI31" s="342"/>
      <c r="BJ31" s="342"/>
      <c r="BK31" s="342"/>
      <c r="BL31" s="342"/>
      <c r="BM31" s="342"/>
      <c r="BN31" s="342"/>
    </row>
    <row r="32" customFormat="false" ht="18" hidden="false" customHeight="true" outlineLevel="0" collapsed="false">
      <c r="A32" s="471"/>
      <c r="B32" s="471"/>
      <c r="C32" s="499" t="s">
        <v>192</v>
      </c>
      <c r="D32" s="499"/>
      <c r="E32" s="499"/>
      <c r="F32" s="499"/>
      <c r="G32" s="499"/>
      <c r="H32" s="499"/>
      <c r="I32" s="499"/>
      <c r="J32" s="497" t="n">
        <f aca="false">'Sheet A｜Applicant Info'!D5</f>
        <v>0</v>
      </c>
      <c r="K32" s="497"/>
      <c r="L32" s="497"/>
      <c r="M32" s="497"/>
      <c r="N32" s="497"/>
      <c r="O32" s="497"/>
      <c r="P32" s="497"/>
      <c r="Q32" s="497"/>
      <c r="R32" s="497"/>
      <c r="S32" s="497"/>
      <c r="T32" s="497"/>
      <c r="U32" s="462"/>
      <c r="V32" s="500" t="str">
        <f aca="false">IF(OR(J32=0,J32=""),"Please complete 'Applicant’s Company Name' in 'Sheet A | Applicant Info'","")</f>
        <v>Please complete 'Applicant’s Company Name' in 'Sheet A | Applicant Info'</v>
      </c>
      <c r="W32" s="500"/>
      <c r="X32" s="500"/>
      <c r="Y32" s="500"/>
      <c r="Z32" s="500"/>
      <c r="AA32" s="500"/>
      <c r="AB32" s="500"/>
      <c r="AC32" s="500"/>
      <c r="AD32" s="500"/>
      <c r="AE32" s="500"/>
      <c r="AF32" s="500"/>
      <c r="AG32" s="500"/>
      <c r="AH32" s="500"/>
      <c r="AI32" s="500"/>
      <c r="AJ32" s="500"/>
      <c r="AK32" s="500"/>
      <c r="AL32" s="500"/>
      <c r="AM32" s="500"/>
      <c r="AN32" s="500"/>
      <c r="AO32" s="500"/>
      <c r="AP32" s="500"/>
      <c r="AQ32" s="500"/>
      <c r="AR32" s="500"/>
      <c r="AS32" s="342"/>
      <c r="AT32" s="342"/>
      <c r="AU32" s="342"/>
      <c r="AV32" s="342"/>
      <c r="AW32" s="342"/>
      <c r="AX32" s="342"/>
      <c r="AY32" s="342"/>
      <c r="AZ32" s="342"/>
      <c r="BA32" s="342"/>
      <c r="BB32" s="342"/>
      <c r="BC32" s="342"/>
      <c r="BD32" s="342"/>
      <c r="BE32" s="342"/>
      <c r="BF32" s="342"/>
      <c r="BG32" s="342"/>
      <c r="BH32" s="342"/>
      <c r="BI32" s="342"/>
      <c r="BJ32" s="342"/>
      <c r="BK32" s="342"/>
      <c r="BL32" s="342"/>
      <c r="BM32" s="342"/>
      <c r="BN32" s="342"/>
    </row>
    <row r="33" customFormat="false" ht="22.5" hidden="false" customHeight="true" outlineLevel="0" collapsed="false">
      <c r="A33" s="471"/>
      <c r="B33" s="471"/>
      <c r="C33" s="474" t="s">
        <v>193</v>
      </c>
      <c r="D33" s="466"/>
      <c r="E33" s="466"/>
      <c r="F33" s="466"/>
      <c r="G33" s="466"/>
      <c r="H33" s="466"/>
      <c r="I33" s="466"/>
      <c r="J33" s="497"/>
      <c r="K33" s="497"/>
      <c r="L33" s="497"/>
      <c r="M33" s="497"/>
      <c r="N33" s="497"/>
      <c r="O33" s="497"/>
      <c r="P33" s="497"/>
      <c r="Q33" s="497"/>
      <c r="R33" s="497"/>
      <c r="S33" s="497"/>
      <c r="T33" s="497"/>
      <c r="U33" s="462"/>
      <c r="V33" s="455"/>
      <c r="W33" s="469"/>
      <c r="X33" s="341"/>
      <c r="Y33" s="341"/>
      <c r="Z33" s="341"/>
      <c r="AA33" s="341"/>
      <c r="AB33" s="341"/>
      <c r="AC33" s="341"/>
      <c r="AD33" s="341"/>
      <c r="AE33" s="342"/>
      <c r="AF33" s="342"/>
      <c r="AG33" s="342"/>
      <c r="AH33" s="358"/>
      <c r="AI33" s="342"/>
      <c r="AJ33" s="342"/>
      <c r="AK33" s="342"/>
      <c r="AL33" s="342"/>
      <c r="AM33" s="342"/>
      <c r="AN33" s="342"/>
      <c r="AO33" s="342"/>
      <c r="AP33" s="342"/>
      <c r="AQ33" s="342"/>
      <c r="AR33" s="342"/>
      <c r="AS33" s="342"/>
      <c r="AT33" s="342"/>
      <c r="AU33" s="342"/>
      <c r="AV33" s="342"/>
      <c r="AW33" s="342"/>
      <c r="AX33" s="342"/>
      <c r="AY33" s="342"/>
      <c r="AZ33" s="342"/>
      <c r="BA33" s="342"/>
      <c r="BB33" s="342"/>
      <c r="BC33" s="342"/>
      <c r="BD33" s="342"/>
      <c r="BE33" s="342"/>
      <c r="BF33" s="342"/>
      <c r="BG33" s="342"/>
      <c r="BH33" s="342"/>
      <c r="BI33" s="342"/>
      <c r="BJ33" s="342"/>
      <c r="BK33" s="342"/>
      <c r="BL33" s="342"/>
      <c r="BM33" s="342"/>
      <c r="BN33" s="342"/>
    </row>
    <row r="34" customFormat="false" ht="23.25" hidden="false" customHeight="true" outlineLevel="0" collapsed="false">
      <c r="A34" s="280"/>
      <c r="B34" s="280"/>
      <c r="C34" s="472" t="s">
        <v>194</v>
      </c>
      <c r="D34" s="466"/>
      <c r="E34" s="466"/>
      <c r="F34" s="466"/>
      <c r="G34" s="466"/>
      <c r="H34" s="467"/>
      <c r="I34" s="467"/>
      <c r="J34" s="497" t="n">
        <f aca="false">'Sheet A｜Applicant Info'!D6</f>
        <v>0</v>
      </c>
      <c r="K34" s="497"/>
      <c r="L34" s="497"/>
      <c r="M34" s="497"/>
      <c r="N34" s="497"/>
      <c r="O34" s="497"/>
      <c r="P34" s="497"/>
      <c r="Q34" s="497"/>
      <c r="R34" s="497"/>
      <c r="S34" s="497"/>
      <c r="T34" s="497"/>
      <c r="U34" s="462"/>
      <c r="V34" s="500" t="str">
        <f aca="false">IF(OR(J34=0,J34=""),"Please complete 'Name of Applicant' in 'Sheet A | Applicant Info'","")</f>
        <v>Please complete 'Name of Applicant' in 'Sheet A | Applicant Info'</v>
      </c>
      <c r="W34" s="500"/>
      <c r="X34" s="500"/>
      <c r="Y34" s="500"/>
      <c r="Z34" s="500"/>
      <c r="AA34" s="500"/>
      <c r="AB34" s="500"/>
      <c r="AC34" s="500"/>
      <c r="AD34" s="500"/>
      <c r="AE34" s="500"/>
      <c r="AF34" s="500"/>
      <c r="AG34" s="500"/>
      <c r="AH34" s="500"/>
      <c r="AI34" s="500"/>
      <c r="AJ34" s="500"/>
      <c r="AK34" s="500"/>
      <c r="AL34" s="500"/>
      <c r="AM34" s="500"/>
      <c r="AN34" s="500"/>
      <c r="AO34" s="500"/>
      <c r="AP34" s="500"/>
      <c r="AQ34" s="500"/>
      <c r="AR34" s="500"/>
      <c r="AS34" s="342"/>
      <c r="AT34" s="342"/>
      <c r="AU34" s="342"/>
      <c r="AV34" s="342"/>
      <c r="AW34" s="342"/>
      <c r="AX34" s="342"/>
      <c r="AY34" s="342"/>
      <c r="AZ34" s="342"/>
      <c r="BA34" s="342"/>
      <c r="BB34" s="342"/>
      <c r="BC34" s="342"/>
      <c r="BD34" s="342"/>
      <c r="BE34" s="342"/>
      <c r="BF34" s="342"/>
      <c r="BG34" s="342"/>
      <c r="BH34" s="342"/>
      <c r="BI34" s="342"/>
      <c r="BJ34" s="342"/>
      <c r="BK34" s="342"/>
      <c r="BL34" s="342"/>
      <c r="BM34" s="342"/>
      <c r="BN34" s="342"/>
    </row>
    <row r="35" customFormat="false" ht="21.75" hidden="false" customHeight="true" outlineLevel="0" collapsed="false">
      <c r="A35" s="280"/>
      <c r="B35" s="280"/>
      <c r="C35" s="470" t="s">
        <v>195</v>
      </c>
      <c r="D35" s="466"/>
      <c r="E35" s="466"/>
      <c r="F35" s="466"/>
      <c r="G35" s="466"/>
      <c r="H35" s="467"/>
      <c r="I35" s="467"/>
      <c r="J35" s="497"/>
      <c r="K35" s="497"/>
      <c r="L35" s="497"/>
      <c r="M35" s="497"/>
      <c r="N35" s="497"/>
      <c r="O35" s="497"/>
      <c r="P35" s="497"/>
      <c r="Q35" s="497"/>
      <c r="R35" s="497"/>
      <c r="S35" s="497"/>
      <c r="T35" s="497"/>
      <c r="U35" s="462"/>
      <c r="V35" s="455"/>
      <c r="W35" s="469"/>
      <c r="X35" s="341"/>
      <c r="Y35" s="341"/>
      <c r="Z35" s="341"/>
      <c r="AA35" s="341"/>
      <c r="AB35" s="341"/>
      <c r="AC35" s="341"/>
      <c r="AD35" s="342"/>
      <c r="AE35" s="342"/>
      <c r="AF35" s="342"/>
      <c r="AG35" s="342"/>
      <c r="AH35" s="358"/>
      <c r="AI35" s="342"/>
      <c r="AJ35" s="342"/>
      <c r="AK35" s="342"/>
      <c r="AL35" s="342"/>
      <c r="AM35" s="342"/>
      <c r="AN35" s="342"/>
      <c r="AO35" s="342"/>
      <c r="AP35" s="342"/>
      <c r="AQ35" s="342"/>
      <c r="AR35" s="342"/>
      <c r="AS35" s="342"/>
      <c r="AT35" s="342"/>
      <c r="AU35" s="342"/>
      <c r="AV35" s="342"/>
      <c r="AW35" s="342"/>
      <c r="AX35" s="342"/>
      <c r="AY35" s="342"/>
      <c r="AZ35" s="342"/>
      <c r="BA35" s="342"/>
      <c r="BB35" s="342"/>
      <c r="BC35" s="342"/>
      <c r="BD35" s="342"/>
      <c r="BE35" s="342"/>
      <c r="BF35" s="342"/>
      <c r="BG35" s="342"/>
      <c r="BH35" s="342"/>
      <c r="BI35" s="342"/>
      <c r="BJ35" s="342"/>
      <c r="BK35" s="342"/>
      <c r="BL35" s="342"/>
      <c r="BM35" s="342"/>
      <c r="BN35" s="342"/>
    </row>
    <row r="36" customFormat="false" ht="6" hidden="false" customHeight="true" outlineLevel="0" collapsed="false">
      <c r="A36" s="280"/>
      <c r="B36" s="280"/>
      <c r="C36" s="466"/>
      <c r="D36" s="466"/>
      <c r="E36" s="466"/>
      <c r="F36" s="466"/>
      <c r="G36" s="466"/>
      <c r="H36" s="467"/>
      <c r="I36" s="467"/>
      <c r="J36" s="501"/>
      <c r="K36" s="501"/>
      <c r="L36" s="501"/>
      <c r="M36" s="501"/>
      <c r="N36" s="501"/>
      <c r="O36" s="501"/>
      <c r="P36" s="501"/>
      <c r="Q36" s="501"/>
      <c r="R36" s="501"/>
      <c r="S36" s="501"/>
      <c r="T36" s="501"/>
      <c r="U36" s="462"/>
      <c r="V36" s="455"/>
      <c r="W36" s="469"/>
      <c r="X36" s="341"/>
      <c r="Y36" s="341"/>
      <c r="Z36" s="341"/>
      <c r="AA36" s="341"/>
      <c r="AB36" s="341"/>
      <c r="AC36" s="341"/>
      <c r="AD36" s="342"/>
      <c r="AE36" s="342"/>
      <c r="AF36" s="342"/>
      <c r="AG36" s="342"/>
      <c r="AH36" s="358"/>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row>
    <row r="37" customFormat="false" ht="22.5" hidden="false" customHeight="true" outlineLevel="0" collapsed="false">
      <c r="A37" s="298"/>
      <c r="B37" s="298"/>
      <c r="C37" s="502" t="s">
        <v>196</v>
      </c>
      <c r="D37" s="503"/>
      <c r="E37" s="503"/>
      <c r="F37" s="335"/>
      <c r="G37" s="503"/>
      <c r="H37" s="503"/>
      <c r="I37" s="289"/>
      <c r="J37" s="335"/>
      <c r="K37" s="280"/>
      <c r="L37" s="280"/>
      <c r="M37" s="280"/>
      <c r="N37" s="280"/>
      <c r="O37" s="280"/>
      <c r="P37" s="280"/>
      <c r="Q37" s="280"/>
      <c r="R37" s="280"/>
      <c r="S37" s="280"/>
      <c r="T37" s="280"/>
      <c r="U37" s="341"/>
      <c r="V37" s="450"/>
      <c r="W37" s="341"/>
      <c r="X37" s="341"/>
      <c r="Y37" s="341"/>
      <c r="Z37" s="341"/>
      <c r="AA37" s="341"/>
      <c r="AB37" s="341"/>
      <c r="AC37" s="341"/>
      <c r="AD37" s="341"/>
      <c r="AE37" s="342"/>
      <c r="AF37" s="342"/>
      <c r="AG37" s="342"/>
      <c r="AH37" s="38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row>
    <row r="38" customFormat="false" ht="22.5" hidden="false" customHeight="true" outlineLevel="0" collapsed="false">
      <c r="A38" s="298"/>
      <c r="B38" s="298"/>
      <c r="C38" s="504" t="s">
        <v>197</v>
      </c>
      <c r="D38" s="504"/>
      <c r="E38" s="503"/>
      <c r="F38" s="503"/>
      <c r="G38" s="503"/>
      <c r="H38" s="503"/>
      <c r="I38" s="289"/>
      <c r="J38" s="280"/>
      <c r="K38" s="280"/>
      <c r="L38" s="280"/>
      <c r="M38" s="280"/>
      <c r="N38" s="280"/>
      <c r="O38" s="280"/>
      <c r="P38" s="280"/>
      <c r="Q38" s="280"/>
      <c r="R38" s="280"/>
      <c r="S38" s="280"/>
      <c r="T38" s="280"/>
      <c r="U38" s="341"/>
      <c r="V38" s="450"/>
      <c r="W38" s="341"/>
      <c r="X38" s="341"/>
      <c r="Y38" s="341"/>
      <c r="Z38" s="341"/>
      <c r="AA38" s="341"/>
      <c r="AB38" s="341"/>
      <c r="AC38" s="341"/>
      <c r="AD38" s="341"/>
      <c r="AE38" s="342"/>
      <c r="AF38" s="342"/>
      <c r="AG38" s="342"/>
      <c r="AH38" s="38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row>
    <row r="39" customFormat="false" ht="22.5" hidden="false" customHeight="true" outlineLevel="0" collapsed="false">
      <c r="A39" s="298"/>
      <c r="B39" s="298"/>
      <c r="C39" s="503"/>
      <c r="D39" s="503"/>
      <c r="E39" s="503"/>
      <c r="F39" s="503"/>
      <c r="G39" s="503"/>
      <c r="H39" s="503"/>
      <c r="I39" s="289"/>
      <c r="J39" s="280"/>
      <c r="K39" s="280"/>
      <c r="L39" s="280"/>
      <c r="M39" s="280"/>
      <c r="N39" s="280"/>
      <c r="O39" s="280"/>
      <c r="P39" s="280"/>
      <c r="Q39" s="280"/>
      <c r="R39" s="280"/>
      <c r="S39" s="280"/>
      <c r="T39" s="280"/>
      <c r="U39" s="341"/>
      <c r="V39" s="450"/>
      <c r="W39" s="341"/>
      <c r="X39" s="341"/>
      <c r="Y39" s="341"/>
      <c r="Z39" s="341"/>
      <c r="AA39" s="341"/>
      <c r="AB39" s="341"/>
      <c r="AC39" s="341"/>
      <c r="AD39" s="341"/>
      <c r="AE39" s="342"/>
      <c r="AF39" s="342"/>
      <c r="AG39" s="342"/>
      <c r="AH39" s="38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row>
    <row r="40" customFormat="false" ht="22.5" hidden="false" customHeight="true" outlineLevel="0" collapsed="false">
      <c r="A40" s="298"/>
      <c r="B40" s="298"/>
      <c r="C40" s="503"/>
      <c r="D40" s="503"/>
      <c r="E40" s="503"/>
      <c r="F40" s="503"/>
      <c r="G40" s="503"/>
      <c r="H40" s="503"/>
      <c r="I40" s="289"/>
      <c r="J40" s="280"/>
      <c r="K40" s="280"/>
      <c r="L40" s="280"/>
      <c r="M40" s="280"/>
      <c r="N40" s="280"/>
      <c r="O40" s="280"/>
      <c r="P40" s="280"/>
      <c r="Q40" s="280"/>
      <c r="R40" s="280"/>
      <c r="S40" s="280"/>
      <c r="T40" s="280"/>
      <c r="U40" s="341"/>
      <c r="V40" s="450"/>
      <c r="W40" s="341"/>
      <c r="X40" s="341"/>
      <c r="Y40" s="341"/>
      <c r="Z40" s="341"/>
      <c r="AA40" s="341"/>
      <c r="AB40" s="341"/>
      <c r="AC40" s="341"/>
      <c r="AD40" s="341"/>
      <c r="AE40" s="342"/>
      <c r="AF40" s="342"/>
      <c r="AG40" s="342"/>
      <c r="AH40" s="38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row>
    <row r="41" customFormat="false" ht="22.5" hidden="false" customHeight="true" outlineLevel="0" collapsed="false">
      <c r="A41" s="298"/>
      <c r="B41" s="505" t="s">
        <v>198</v>
      </c>
      <c r="C41" s="505"/>
      <c r="D41" s="505"/>
      <c r="E41" s="505"/>
      <c r="F41" s="505"/>
      <c r="G41" s="505"/>
      <c r="H41" s="505"/>
      <c r="I41" s="505"/>
      <c r="J41" s="289"/>
      <c r="K41" s="289"/>
      <c r="L41" s="289"/>
      <c r="M41" s="289"/>
      <c r="N41" s="289"/>
      <c r="O41" s="289"/>
      <c r="P41" s="289"/>
      <c r="Q41" s="289"/>
      <c r="R41" s="289"/>
      <c r="S41" s="289"/>
      <c r="T41" s="289"/>
      <c r="U41" s="341"/>
      <c r="V41" s="450"/>
      <c r="W41" s="341"/>
      <c r="X41" s="341"/>
      <c r="Y41" s="341"/>
      <c r="Z41" s="341"/>
      <c r="AA41" s="341"/>
      <c r="AB41" s="341"/>
      <c r="AC41" s="341"/>
      <c r="AD41" s="341"/>
      <c r="AE41" s="342"/>
      <c r="AF41" s="342"/>
      <c r="AG41" s="342"/>
      <c r="AH41" s="38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row>
    <row r="42" customFormat="false" ht="20.25" hidden="false" customHeight="true" outlineLevel="0" collapsed="false">
      <c r="A42" s="298"/>
      <c r="B42" s="298"/>
      <c r="C42" s="495" t="s">
        <v>189</v>
      </c>
      <c r="D42" s="495"/>
      <c r="E42" s="495"/>
      <c r="F42" s="289"/>
      <c r="G42" s="289"/>
      <c r="H42" s="289"/>
      <c r="I42" s="289"/>
      <c r="J42" s="496" t="n">
        <f aca="false">C23</f>
        <v>0</v>
      </c>
      <c r="K42" s="496"/>
      <c r="L42" s="496"/>
      <c r="M42" s="496"/>
      <c r="N42" s="496"/>
      <c r="O42" s="496"/>
      <c r="P42" s="496"/>
      <c r="Q42" s="496"/>
      <c r="R42" s="496"/>
      <c r="S42" s="496"/>
      <c r="T42" s="496"/>
      <c r="U42" s="371"/>
      <c r="V42" s="455"/>
      <c r="W42" s="341"/>
      <c r="X42" s="341"/>
      <c r="Y42" s="341"/>
      <c r="Z42" s="341"/>
      <c r="AA42" s="341"/>
      <c r="AB42" s="341"/>
      <c r="AC42" s="341"/>
      <c r="AD42" s="341"/>
      <c r="AE42" s="342"/>
      <c r="AF42" s="342"/>
      <c r="AG42" s="342"/>
      <c r="AH42" s="358"/>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row>
    <row r="43" customFormat="false" ht="20.25" hidden="false" customHeight="true" outlineLevel="0" collapsed="false">
      <c r="A43" s="471"/>
      <c r="B43" s="471"/>
      <c r="C43" s="472" t="s">
        <v>181</v>
      </c>
      <c r="D43" s="466"/>
      <c r="E43" s="466"/>
      <c r="F43" s="466"/>
      <c r="G43" s="466"/>
      <c r="H43" s="466"/>
      <c r="I43" s="466"/>
      <c r="J43" s="497" t="str">
        <f aca="false">J13&amp;""</f>
        <v/>
      </c>
      <c r="K43" s="497"/>
      <c r="L43" s="497"/>
      <c r="M43" s="497"/>
      <c r="N43" s="497"/>
      <c r="O43" s="497"/>
      <c r="P43" s="497"/>
      <c r="Q43" s="497"/>
      <c r="R43" s="497"/>
      <c r="S43" s="497"/>
      <c r="T43" s="497"/>
      <c r="U43" s="462"/>
      <c r="V43" s="455"/>
      <c r="W43" s="469"/>
      <c r="X43" s="341"/>
      <c r="Y43" s="341"/>
      <c r="Z43" s="341"/>
      <c r="AA43" s="341"/>
      <c r="AB43" s="341"/>
      <c r="AC43" s="341"/>
      <c r="AD43" s="341"/>
      <c r="AE43" s="342"/>
      <c r="AF43" s="342"/>
      <c r="AG43" s="342"/>
      <c r="AH43" s="358"/>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row>
    <row r="44" customFormat="false" ht="20.25" hidden="false" customHeight="true" outlineLevel="0" collapsed="false">
      <c r="A44" s="471"/>
      <c r="B44" s="471"/>
      <c r="C44" s="474" t="s">
        <v>182</v>
      </c>
      <c r="D44" s="466"/>
      <c r="E44" s="466"/>
      <c r="F44" s="466"/>
      <c r="G44" s="466"/>
      <c r="H44" s="466"/>
      <c r="I44" s="466"/>
      <c r="J44" s="497"/>
      <c r="K44" s="497"/>
      <c r="L44" s="497"/>
      <c r="M44" s="497"/>
      <c r="N44" s="497"/>
      <c r="O44" s="497"/>
      <c r="P44" s="497"/>
      <c r="Q44" s="497"/>
      <c r="R44" s="497"/>
      <c r="S44" s="497"/>
      <c r="T44" s="497"/>
      <c r="U44" s="462"/>
      <c r="V44" s="500" t="str">
        <f aca="false">IF(J43="","Please complete 'Appointed Representative’s Workplace Address' in this sheet.","")</f>
        <v>Please complete 'Appointed Representative’s Workplace Address' in this sheet.</v>
      </c>
      <c r="W44" s="500"/>
      <c r="X44" s="500"/>
      <c r="Y44" s="500"/>
      <c r="Z44" s="500"/>
      <c r="AA44" s="500"/>
      <c r="AB44" s="500"/>
      <c r="AC44" s="500"/>
      <c r="AD44" s="500"/>
      <c r="AE44" s="500"/>
      <c r="AF44" s="500"/>
      <c r="AG44" s="500"/>
      <c r="AH44" s="500"/>
      <c r="AI44" s="500"/>
      <c r="AJ44" s="500"/>
      <c r="AK44" s="500"/>
      <c r="AL44" s="500"/>
      <c r="AM44" s="500"/>
      <c r="AN44" s="500"/>
      <c r="AO44" s="500"/>
      <c r="AP44" s="500"/>
      <c r="AQ44" s="500"/>
      <c r="AR44" s="500"/>
      <c r="AS44" s="500"/>
      <c r="AT44" s="500"/>
      <c r="AU44" s="500"/>
      <c r="AV44" s="500"/>
      <c r="AW44" s="500"/>
      <c r="AX44" s="342"/>
      <c r="AY44" s="342"/>
      <c r="AZ44" s="342"/>
      <c r="BA44" s="342"/>
      <c r="BB44" s="342"/>
      <c r="BC44" s="342"/>
      <c r="BD44" s="342"/>
      <c r="BE44" s="342"/>
      <c r="BF44" s="342"/>
      <c r="BG44" s="342"/>
      <c r="BH44" s="342"/>
      <c r="BI44" s="342"/>
      <c r="BJ44" s="342"/>
      <c r="BK44" s="342"/>
      <c r="BL44" s="342"/>
      <c r="BM44" s="342"/>
      <c r="BN44" s="342"/>
    </row>
    <row r="45" customFormat="false" ht="12" hidden="false" customHeight="true" outlineLevel="0" collapsed="false">
      <c r="A45" s="471"/>
      <c r="B45" s="471"/>
      <c r="C45" s="472"/>
      <c r="D45" s="466"/>
      <c r="E45" s="466"/>
      <c r="F45" s="466"/>
      <c r="G45" s="466"/>
      <c r="H45" s="466"/>
      <c r="I45" s="466"/>
      <c r="J45" s="501"/>
      <c r="K45" s="501"/>
      <c r="L45" s="501"/>
      <c r="M45" s="501"/>
      <c r="N45" s="501"/>
      <c r="O45" s="501"/>
      <c r="P45" s="501"/>
      <c r="Q45" s="501"/>
      <c r="R45" s="501"/>
      <c r="S45" s="501"/>
      <c r="T45" s="501"/>
      <c r="U45" s="462"/>
      <c r="V45" s="455"/>
      <c r="W45" s="469"/>
      <c r="X45" s="341"/>
      <c r="Y45" s="341"/>
      <c r="Z45" s="341"/>
      <c r="AA45" s="341"/>
      <c r="AB45" s="341"/>
      <c r="AC45" s="341"/>
      <c r="AD45" s="341"/>
      <c r="AE45" s="342"/>
      <c r="AF45" s="342"/>
      <c r="AG45" s="342"/>
      <c r="AH45" s="358"/>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row>
    <row r="46" customFormat="false" ht="20.25" hidden="false" customHeight="true" outlineLevel="0" collapsed="false">
      <c r="A46" s="471"/>
      <c r="B46" s="471"/>
      <c r="C46" s="499" t="s">
        <v>179</v>
      </c>
      <c r="D46" s="499"/>
      <c r="E46" s="499"/>
      <c r="F46" s="499"/>
      <c r="G46" s="499"/>
      <c r="H46" s="499"/>
      <c r="I46" s="499"/>
      <c r="J46" s="497" t="str">
        <f aca="false">J11&amp;""</f>
        <v/>
      </c>
      <c r="K46" s="497"/>
      <c r="L46" s="497"/>
      <c r="M46" s="497"/>
      <c r="N46" s="497"/>
      <c r="O46" s="497"/>
      <c r="P46" s="497"/>
      <c r="Q46" s="497"/>
      <c r="R46" s="497"/>
      <c r="S46" s="497"/>
      <c r="T46" s="497"/>
      <c r="U46" s="462"/>
      <c r="V46" s="397" t="str">
        <f aca="false">IF((J46=""),"Please complete 'Appointed Representative’s Workplace Name' in this sheet.","")</f>
        <v>Please complete 'Appointed Representative’s Workplace Name' in this sheet.</v>
      </c>
      <c r="W46" s="469"/>
      <c r="X46" s="341"/>
      <c r="Y46" s="341"/>
      <c r="Z46" s="341"/>
      <c r="AA46" s="341"/>
      <c r="AB46" s="341"/>
      <c r="AC46" s="341"/>
      <c r="AD46" s="341"/>
      <c r="AE46" s="342"/>
      <c r="AF46" s="342"/>
      <c r="AG46" s="342"/>
      <c r="AH46" s="358"/>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row>
    <row r="47" customFormat="false" ht="20.25" hidden="false" customHeight="true" outlineLevel="0" collapsed="false">
      <c r="A47" s="471"/>
      <c r="B47" s="471"/>
      <c r="C47" s="474" t="s">
        <v>180</v>
      </c>
      <c r="D47" s="466"/>
      <c r="E47" s="466"/>
      <c r="F47" s="466"/>
      <c r="G47" s="466"/>
      <c r="H47" s="466"/>
      <c r="I47" s="466"/>
      <c r="J47" s="497"/>
      <c r="K47" s="497"/>
      <c r="L47" s="497"/>
      <c r="M47" s="497"/>
      <c r="N47" s="497"/>
      <c r="O47" s="497"/>
      <c r="P47" s="497"/>
      <c r="Q47" s="497"/>
      <c r="R47" s="497"/>
      <c r="S47" s="497"/>
      <c r="T47" s="497"/>
      <c r="U47" s="462"/>
      <c r="V47" s="455"/>
      <c r="W47" s="469"/>
      <c r="X47" s="341"/>
      <c r="Y47" s="341"/>
      <c r="Z47" s="341"/>
      <c r="AA47" s="341"/>
      <c r="AB47" s="341"/>
      <c r="AC47" s="341"/>
      <c r="AD47" s="341"/>
      <c r="AE47" s="342"/>
      <c r="AF47" s="342"/>
      <c r="AG47" s="342"/>
      <c r="AH47" s="358"/>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c r="BF47" s="342"/>
      <c r="BG47" s="342"/>
      <c r="BH47" s="342"/>
      <c r="BI47" s="342"/>
      <c r="BJ47" s="342"/>
      <c r="BK47" s="342"/>
      <c r="BL47" s="342"/>
      <c r="BM47" s="342"/>
      <c r="BN47" s="342"/>
    </row>
    <row r="48" customFormat="false" ht="20.25" hidden="false" customHeight="true" outlineLevel="0" collapsed="false">
      <c r="A48" s="280"/>
      <c r="B48" s="280"/>
      <c r="C48" s="466" t="s">
        <v>177</v>
      </c>
      <c r="D48" s="466"/>
      <c r="E48" s="466"/>
      <c r="F48" s="466"/>
      <c r="G48" s="466"/>
      <c r="H48" s="467"/>
      <c r="I48" s="467"/>
      <c r="J48" s="497" t="str">
        <f aca="false">J9&amp;""</f>
        <v/>
      </c>
      <c r="K48" s="497"/>
      <c r="L48" s="497"/>
      <c r="M48" s="497"/>
      <c r="N48" s="497"/>
      <c r="O48" s="497"/>
      <c r="P48" s="497"/>
      <c r="Q48" s="497"/>
      <c r="R48" s="497"/>
      <c r="S48" s="497"/>
      <c r="T48" s="497"/>
      <c r="U48" s="462"/>
      <c r="V48" s="397" t="str">
        <f aca="false">IF((J48=""),"Please complete 'Name of Appointed Representative' in this sheet.","")</f>
        <v>Please complete 'Name of Appointed Representative' in this sheet.</v>
      </c>
      <c r="W48" s="469"/>
      <c r="X48" s="341"/>
      <c r="Y48" s="341"/>
      <c r="Z48" s="341"/>
      <c r="AA48" s="341"/>
      <c r="AB48" s="341"/>
      <c r="AC48" s="341"/>
      <c r="AD48" s="342"/>
      <c r="AE48" s="342"/>
      <c r="AF48" s="342"/>
      <c r="AG48" s="342"/>
      <c r="AH48" s="358"/>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row>
    <row r="49" customFormat="false" ht="19.5" hidden="false" customHeight="true" outlineLevel="0" collapsed="false">
      <c r="A49" s="280"/>
      <c r="B49" s="280"/>
      <c r="C49" s="470" t="s">
        <v>178</v>
      </c>
      <c r="D49" s="466"/>
      <c r="E49" s="466"/>
      <c r="F49" s="466"/>
      <c r="G49" s="466"/>
      <c r="H49" s="467"/>
      <c r="I49" s="467"/>
      <c r="J49" s="497"/>
      <c r="K49" s="497"/>
      <c r="L49" s="497"/>
      <c r="M49" s="497"/>
      <c r="N49" s="497"/>
      <c r="O49" s="497"/>
      <c r="P49" s="497"/>
      <c r="Q49" s="497"/>
      <c r="R49" s="497"/>
      <c r="S49" s="497"/>
      <c r="T49" s="497"/>
      <c r="U49" s="462"/>
      <c r="V49" s="455"/>
      <c r="W49" s="469"/>
      <c r="X49" s="341"/>
      <c r="Y49" s="341"/>
      <c r="Z49" s="341"/>
      <c r="AA49" s="341"/>
      <c r="AB49" s="341"/>
      <c r="AC49" s="341"/>
      <c r="AD49" s="342"/>
      <c r="AE49" s="342"/>
      <c r="AF49" s="342"/>
      <c r="AG49" s="342"/>
      <c r="AH49" s="358"/>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row>
    <row r="50" customFormat="false" ht="6" hidden="false" customHeight="true" outlineLevel="0" collapsed="false">
      <c r="A50" s="280"/>
      <c r="B50" s="280"/>
      <c r="C50" s="466"/>
      <c r="D50" s="466"/>
      <c r="E50" s="466"/>
      <c r="F50" s="466"/>
      <c r="G50" s="466"/>
      <c r="H50" s="467"/>
      <c r="I50" s="467"/>
      <c r="J50" s="501"/>
      <c r="K50" s="501"/>
      <c r="L50" s="501"/>
      <c r="M50" s="501"/>
      <c r="N50" s="501"/>
      <c r="O50" s="501"/>
      <c r="P50" s="501"/>
      <c r="Q50" s="501"/>
      <c r="R50" s="501"/>
      <c r="S50" s="501"/>
      <c r="T50" s="501"/>
      <c r="U50" s="462"/>
      <c r="V50" s="455"/>
      <c r="W50" s="469"/>
      <c r="X50" s="341"/>
      <c r="Y50" s="341"/>
      <c r="Z50" s="341"/>
      <c r="AA50" s="341"/>
      <c r="AB50" s="341"/>
      <c r="AC50" s="341"/>
      <c r="AD50" s="342"/>
      <c r="AE50" s="342"/>
      <c r="AF50" s="342"/>
      <c r="AG50" s="342"/>
      <c r="AH50" s="358"/>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row>
    <row r="51" customFormat="false" ht="18" hidden="false" customHeight="true" outlineLevel="0" collapsed="false">
      <c r="A51" s="298"/>
      <c r="B51" s="298"/>
      <c r="C51" s="502" t="s">
        <v>199</v>
      </c>
      <c r="D51" s="289"/>
      <c r="E51" s="289"/>
      <c r="F51" s="289"/>
      <c r="G51" s="289"/>
      <c r="H51" s="289"/>
      <c r="I51" s="412"/>
      <c r="J51" s="335"/>
      <c r="K51" s="280"/>
      <c r="L51" s="280"/>
      <c r="M51" s="280"/>
      <c r="N51" s="280"/>
      <c r="O51" s="280"/>
      <c r="P51" s="280"/>
      <c r="Q51" s="280"/>
      <c r="R51" s="280"/>
      <c r="S51" s="280"/>
      <c r="T51" s="280"/>
      <c r="U51" s="341"/>
      <c r="V51" s="506"/>
      <c r="W51" s="507"/>
      <c r="X51" s="341"/>
      <c r="Y51" s="341"/>
      <c r="Z51" s="341"/>
      <c r="AA51" s="341"/>
      <c r="AB51" s="341"/>
      <c r="AC51" s="341"/>
      <c r="AD51" s="341"/>
      <c r="AE51" s="342"/>
      <c r="AF51" s="342"/>
      <c r="AG51" s="342"/>
      <c r="AH51" s="38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row>
    <row r="52" customFormat="false" ht="14.25" hidden="false" customHeight="false" outlineLevel="0" collapsed="false">
      <c r="A52" s="336"/>
      <c r="B52" s="336"/>
      <c r="C52" s="508" t="s">
        <v>197</v>
      </c>
      <c r="D52" s="508"/>
      <c r="E52" s="336"/>
      <c r="F52" s="336"/>
      <c r="G52" s="336"/>
      <c r="H52" s="336"/>
      <c r="I52" s="336"/>
      <c r="J52" s="336"/>
      <c r="K52" s="336"/>
      <c r="L52" s="336"/>
      <c r="M52" s="336"/>
      <c r="N52" s="336"/>
      <c r="O52" s="336"/>
      <c r="P52" s="336"/>
      <c r="Q52" s="336"/>
      <c r="R52" s="336"/>
      <c r="S52" s="336"/>
      <c r="T52" s="336"/>
      <c r="U52" s="371"/>
      <c r="V52" s="450"/>
      <c r="W52" s="341"/>
      <c r="X52" s="341"/>
      <c r="Y52" s="341"/>
      <c r="Z52" s="341"/>
      <c r="AA52" s="341"/>
      <c r="AB52" s="341"/>
      <c r="AC52" s="341"/>
      <c r="AD52" s="341"/>
      <c r="AE52" s="342"/>
      <c r="AF52" s="342"/>
      <c r="AG52" s="342"/>
      <c r="AH52" s="38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row>
    <row r="53" customFormat="false" ht="15" hidden="false" customHeight="false" outlineLevel="0" collapsed="false">
      <c r="A53" s="367"/>
      <c r="B53" s="367"/>
      <c r="C53" s="367"/>
      <c r="D53" s="367"/>
      <c r="E53" s="336"/>
      <c r="F53" s="336"/>
      <c r="G53" s="336"/>
      <c r="H53" s="336"/>
      <c r="I53" s="336"/>
      <c r="J53" s="336"/>
      <c r="K53" s="336"/>
      <c r="L53" s="336"/>
      <c r="M53" s="336"/>
      <c r="N53" s="336"/>
      <c r="O53" s="336"/>
      <c r="P53" s="336"/>
      <c r="Q53" s="336"/>
      <c r="R53" s="336"/>
      <c r="S53" s="336"/>
      <c r="T53" s="336"/>
      <c r="U53" s="371"/>
      <c r="V53" s="460"/>
      <c r="W53" s="342"/>
      <c r="X53" s="342"/>
      <c r="Y53" s="342"/>
      <c r="Z53" s="342"/>
      <c r="AA53" s="342"/>
      <c r="AB53" s="342"/>
      <c r="AC53" s="342"/>
      <c r="AD53" s="342"/>
      <c r="AE53" s="342"/>
      <c r="AF53" s="342"/>
      <c r="AG53" s="342"/>
      <c r="AH53" s="342"/>
      <c r="AI53" s="342"/>
      <c r="AJ53" s="342"/>
      <c r="AK53" s="342"/>
      <c r="AL53" s="342"/>
      <c r="AM53" s="342"/>
      <c r="AN53" s="342"/>
      <c r="AO53" s="342"/>
      <c r="AP53" s="342"/>
      <c r="AQ53" s="342"/>
      <c r="AR53" s="342"/>
      <c r="AS53" s="342"/>
      <c r="AT53" s="342"/>
      <c r="AU53" s="342"/>
      <c r="AV53" s="342"/>
      <c r="AW53" s="342"/>
      <c r="AX53" s="342"/>
      <c r="AY53" s="342"/>
      <c r="AZ53" s="342"/>
      <c r="BA53" s="342"/>
      <c r="BB53" s="342"/>
      <c r="BC53" s="342"/>
      <c r="BD53" s="342"/>
      <c r="BE53" s="342"/>
      <c r="BF53" s="342"/>
      <c r="BG53" s="342"/>
      <c r="BH53" s="342"/>
      <c r="BI53" s="342"/>
      <c r="BJ53" s="342"/>
      <c r="BK53" s="342"/>
      <c r="BL53" s="342"/>
      <c r="BM53" s="342"/>
      <c r="BN53" s="342"/>
    </row>
    <row r="54" customFormat="false" ht="14.25" hidden="false" customHeight="false" outlineLevel="0" collapsed="false">
      <c r="A54" s="367"/>
      <c r="B54" s="367"/>
      <c r="C54" s="367"/>
      <c r="D54" s="367"/>
      <c r="E54" s="336"/>
      <c r="F54" s="336"/>
      <c r="G54" s="336"/>
      <c r="H54" s="336"/>
      <c r="I54" s="336"/>
      <c r="J54" s="336"/>
      <c r="K54" s="336"/>
      <c r="L54" s="336"/>
      <c r="M54" s="336"/>
      <c r="N54" s="336"/>
      <c r="O54" s="336"/>
      <c r="P54" s="336"/>
      <c r="Q54" s="336"/>
      <c r="R54" s="336"/>
      <c r="S54" s="336"/>
      <c r="T54" s="336"/>
      <c r="U54" s="371"/>
      <c r="V54" s="450"/>
      <c r="W54" s="341"/>
      <c r="X54" s="341"/>
      <c r="Y54" s="341"/>
      <c r="Z54" s="341"/>
      <c r="AA54" s="341"/>
      <c r="AB54" s="341"/>
      <c r="AC54" s="341"/>
      <c r="AD54" s="341"/>
      <c r="AE54" s="342"/>
      <c r="AF54" s="342"/>
      <c r="AG54" s="342"/>
      <c r="AH54" s="342"/>
      <c r="AI54" s="342"/>
      <c r="AJ54" s="342"/>
      <c r="AK54" s="342"/>
      <c r="AL54" s="342"/>
      <c r="AM54" s="342"/>
      <c r="AN54" s="342"/>
      <c r="AO54" s="342"/>
      <c r="AP54" s="342"/>
      <c r="AQ54" s="342"/>
      <c r="AR54" s="342"/>
      <c r="AS54" s="342"/>
      <c r="AT54" s="342"/>
      <c r="AU54" s="342"/>
      <c r="AV54" s="342"/>
      <c r="AW54" s="342"/>
      <c r="AX54" s="342"/>
      <c r="AY54" s="342"/>
      <c r="AZ54" s="342"/>
      <c r="BA54" s="342"/>
      <c r="BB54" s="342"/>
      <c r="BC54" s="342"/>
      <c r="BD54" s="342"/>
      <c r="BE54" s="342"/>
      <c r="BF54" s="342"/>
      <c r="BG54" s="342"/>
      <c r="BH54" s="342"/>
      <c r="BI54" s="342"/>
      <c r="BJ54" s="342"/>
      <c r="BK54" s="342"/>
      <c r="BL54" s="342"/>
      <c r="BM54" s="342"/>
      <c r="BN54" s="342"/>
    </row>
    <row r="55" customFormat="false" ht="33" hidden="false" customHeight="true" outlineLevel="0" collapsed="false">
      <c r="A55" s="335"/>
      <c r="B55" s="335"/>
      <c r="C55" s="335"/>
      <c r="D55" s="335"/>
      <c r="E55" s="335"/>
      <c r="F55" s="335"/>
      <c r="G55" s="335"/>
      <c r="H55" s="335"/>
      <c r="I55" s="335"/>
      <c r="J55" s="335"/>
      <c r="K55" s="335"/>
      <c r="L55" s="335"/>
      <c r="M55" s="335"/>
      <c r="N55" s="335"/>
      <c r="O55" s="335"/>
      <c r="P55" s="335"/>
      <c r="Q55" s="335"/>
      <c r="R55" s="335"/>
      <c r="S55" s="335"/>
      <c r="T55" s="335"/>
      <c r="U55" s="342"/>
      <c r="V55" s="450"/>
      <c r="W55" s="341"/>
      <c r="X55" s="341"/>
      <c r="Y55" s="341"/>
      <c r="Z55" s="341"/>
      <c r="AA55" s="341"/>
      <c r="AB55" s="341"/>
      <c r="AC55" s="341"/>
      <c r="AD55" s="341"/>
      <c r="AE55" s="342"/>
      <c r="AF55" s="342"/>
      <c r="AG55" s="342"/>
      <c r="AH55" s="342"/>
      <c r="AI55" s="342"/>
      <c r="AJ55" s="342"/>
      <c r="AK55" s="342"/>
      <c r="AL55" s="342"/>
      <c r="AM55" s="342"/>
      <c r="AN55" s="342"/>
      <c r="AO55" s="342"/>
      <c r="AP55" s="342"/>
      <c r="AQ55" s="342"/>
      <c r="AR55" s="342"/>
      <c r="AS55" s="342"/>
      <c r="AT55" s="342"/>
      <c r="AU55" s="342"/>
      <c r="AV55" s="342"/>
      <c r="AW55" s="342"/>
      <c r="AX55" s="342"/>
      <c r="AY55" s="342"/>
      <c r="AZ55" s="342"/>
      <c r="BA55" s="342"/>
      <c r="BB55" s="342"/>
      <c r="BC55" s="342"/>
      <c r="BD55" s="342"/>
      <c r="BE55" s="342"/>
      <c r="BF55" s="342"/>
      <c r="BG55" s="342"/>
      <c r="BH55" s="342"/>
      <c r="BI55" s="342"/>
      <c r="BJ55" s="342"/>
      <c r="BK55" s="342"/>
      <c r="BL55" s="342"/>
      <c r="BM55" s="342"/>
      <c r="BN55" s="342"/>
    </row>
    <row r="56" customFormat="false" ht="13.5" hidden="false" customHeight="false" outlineLevel="0" collapsed="false">
      <c r="A56" s="342"/>
      <c r="B56" s="342"/>
      <c r="C56" s="342"/>
      <c r="D56" s="342"/>
      <c r="E56" s="342"/>
      <c r="F56" s="342"/>
      <c r="G56" s="342"/>
      <c r="H56" s="342"/>
      <c r="I56" s="342"/>
      <c r="J56" s="342"/>
      <c r="K56" s="342"/>
      <c r="L56" s="342"/>
      <c r="M56" s="342"/>
      <c r="N56" s="342"/>
      <c r="O56" s="342"/>
      <c r="P56" s="342"/>
      <c r="Q56" s="342"/>
      <c r="R56" s="342"/>
      <c r="S56" s="342"/>
      <c r="T56" s="342"/>
      <c r="U56" s="342"/>
      <c r="V56" s="450"/>
      <c r="W56" s="341"/>
      <c r="X56" s="341"/>
      <c r="Y56" s="341"/>
      <c r="Z56" s="341"/>
      <c r="AA56" s="341"/>
      <c r="AB56" s="341"/>
      <c r="AC56" s="341"/>
      <c r="AD56" s="341"/>
      <c r="AE56" s="342"/>
      <c r="AF56" s="342"/>
      <c r="AG56" s="342"/>
      <c r="AH56" s="342"/>
      <c r="AI56" s="342"/>
      <c r="AJ56" s="342"/>
      <c r="AK56" s="342"/>
      <c r="AL56" s="342"/>
      <c r="AM56" s="342"/>
      <c r="AN56" s="342"/>
      <c r="AO56" s="342"/>
      <c r="AP56" s="342"/>
      <c r="AQ56" s="342"/>
      <c r="AR56" s="342"/>
      <c r="AS56" s="342"/>
      <c r="AT56" s="342"/>
      <c r="AU56" s="342"/>
      <c r="AV56" s="342"/>
      <c r="AW56" s="342"/>
      <c r="AX56" s="342"/>
      <c r="AY56" s="342"/>
      <c r="AZ56" s="342"/>
      <c r="BA56" s="342"/>
      <c r="BB56" s="342"/>
      <c r="BC56" s="342"/>
      <c r="BD56" s="342"/>
      <c r="BE56" s="342"/>
      <c r="BF56" s="342"/>
      <c r="BG56" s="342"/>
      <c r="BH56" s="342"/>
      <c r="BI56" s="342"/>
      <c r="BJ56" s="342"/>
      <c r="BK56" s="342"/>
      <c r="BL56" s="342"/>
      <c r="BM56" s="342"/>
      <c r="BN56" s="342"/>
    </row>
    <row r="57" customFormat="false" ht="13.5" hidden="false" customHeight="false" outlineLevel="0" collapsed="false">
      <c r="A57" s="342"/>
      <c r="B57" s="342"/>
      <c r="C57" s="342"/>
      <c r="D57" s="342"/>
      <c r="E57" s="342"/>
      <c r="F57" s="342"/>
      <c r="G57" s="342"/>
      <c r="H57" s="342"/>
      <c r="I57" s="342"/>
      <c r="J57" s="342"/>
      <c r="K57" s="342"/>
      <c r="L57" s="342"/>
      <c r="M57" s="342"/>
      <c r="N57" s="342"/>
      <c r="O57" s="342"/>
      <c r="P57" s="342"/>
      <c r="Q57" s="342"/>
      <c r="R57" s="342"/>
      <c r="S57" s="342"/>
      <c r="T57" s="342"/>
      <c r="U57" s="342"/>
      <c r="V57" s="450"/>
      <c r="W57" s="341"/>
      <c r="X57" s="341"/>
      <c r="Y57" s="341"/>
      <c r="Z57" s="341"/>
      <c r="AA57" s="341"/>
      <c r="AB57" s="341"/>
      <c r="AC57" s="341"/>
      <c r="AD57" s="341"/>
      <c r="AE57" s="342"/>
      <c r="AF57" s="342"/>
      <c r="AG57" s="342"/>
      <c r="AH57" s="358"/>
      <c r="AI57" s="342"/>
      <c r="AJ57" s="342"/>
      <c r="AK57" s="342"/>
      <c r="AL57" s="342"/>
      <c r="AM57" s="342"/>
      <c r="AN57" s="342"/>
      <c r="AO57" s="342"/>
      <c r="AP57" s="342"/>
      <c r="AQ57" s="342"/>
      <c r="AR57" s="342"/>
      <c r="AS57" s="342"/>
      <c r="AT57" s="342"/>
      <c r="AU57" s="342"/>
      <c r="AV57" s="342"/>
      <c r="AW57" s="342"/>
      <c r="AX57" s="342"/>
      <c r="AY57" s="342"/>
      <c r="AZ57" s="342"/>
      <c r="BA57" s="342"/>
      <c r="BB57" s="342"/>
      <c r="BC57" s="342"/>
      <c r="BD57" s="342"/>
      <c r="BE57" s="342"/>
      <c r="BF57" s="342"/>
      <c r="BG57" s="342"/>
      <c r="BH57" s="342"/>
      <c r="BI57" s="342"/>
      <c r="BJ57" s="342"/>
      <c r="BK57" s="342"/>
      <c r="BL57" s="342"/>
      <c r="BM57" s="342"/>
      <c r="BN57" s="342"/>
    </row>
    <row r="58" customFormat="false" ht="13.5" hidden="false" customHeight="false" outlineLevel="0" collapsed="false">
      <c r="A58" s="342"/>
      <c r="B58" s="342"/>
      <c r="C58" s="342"/>
      <c r="D58" s="342"/>
      <c r="E58" s="342"/>
      <c r="F58" s="342"/>
      <c r="G58" s="342"/>
      <c r="H58" s="342"/>
      <c r="I58" s="342"/>
      <c r="J58" s="342"/>
      <c r="K58" s="342"/>
      <c r="L58" s="342"/>
      <c r="M58" s="342"/>
      <c r="N58" s="342"/>
      <c r="O58" s="342"/>
      <c r="P58" s="342"/>
      <c r="Q58" s="342"/>
      <c r="R58" s="342"/>
      <c r="S58" s="342"/>
      <c r="T58" s="342"/>
      <c r="U58" s="342"/>
      <c r="V58" s="450"/>
      <c r="W58" s="341"/>
      <c r="X58" s="341"/>
      <c r="Y58" s="341"/>
      <c r="Z58" s="341"/>
      <c r="AA58" s="341"/>
      <c r="AB58" s="341"/>
      <c r="AC58" s="341"/>
      <c r="AD58" s="341"/>
      <c r="AE58" s="342"/>
      <c r="AF58" s="342"/>
      <c r="AG58" s="342"/>
      <c r="AH58" s="358"/>
      <c r="AI58" s="342"/>
      <c r="AJ58" s="342"/>
      <c r="AK58" s="342"/>
      <c r="AL58" s="342"/>
      <c r="AM58" s="342"/>
      <c r="AN58" s="342"/>
      <c r="AO58" s="342"/>
      <c r="AP58" s="342"/>
      <c r="AQ58" s="342"/>
      <c r="AR58" s="342"/>
      <c r="AS58" s="342"/>
      <c r="AT58" s="342"/>
      <c r="AU58" s="342"/>
      <c r="AV58" s="342"/>
      <c r="AW58" s="342"/>
      <c r="AX58" s="342"/>
      <c r="AY58" s="342"/>
      <c r="AZ58" s="342"/>
      <c r="BA58" s="342"/>
      <c r="BB58" s="342"/>
      <c r="BC58" s="342"/>
      <c r="BD58" s="342"/>
      <c r="BE58" s="342"/>
      <c r="BF58" s="342"/>
      <c r="BG58" s="342"/>
      <c r="BH58" s="342"/>
      <c r="BI58" s="342"/>
      <c r="BJ58" s="342"/>
      <c r="BK58" s="342"/>
      <c r="BL58" s="342"/>
      <c r="BM58" s="342"/>
      <c r="BN58" s="342"/>
    </row>
    <row r="59" customFormat="false" ht="15" hidden="false" customHeight="false" outlineLevel="0" collapsed="false">
      <c r="A59" s="342"/>
      <c r="B59" s="342"/>
      <c r="C59" s="342"/>
      <c r="D59" s="342"/>
      <c r="E59" s="342"/>
      <c r="F59" s="342"/>
      <c r="G59" s="342"/>
      <c r="H59" s="342"/>
      <c r="I59" s="342"/>
      <c r="J59" s="342"/>
      <c r="K59" s="342"/>
      <c r="L59" s="342"/>
      <c r="M59" s="342"/>
      <c r="N59" s="342"/>
      <c r="O59" s="342"/>
      <c r="P59" s="342"/>
      <c r="Q59" s="342"/>
      <c r="R59" s="342"/>
      <c r="S59" s="342"/>
      <c r="T59" s="342"/>
      <c r="U59" s="342"/>
      <c r="V59" s="460"/>
      <c r="W59" s="342"/>
      <c r="X59" s="342"/>
      <c r="Y59" s="342"/>
      <c r="Z59" s="342"/>
      <c r="AA59" s="342"/>
      <c r="AB59" s="342"/>
      <c r="AC59" s="342"/>
      <c r="AD59" s="342"/>
      <c r="AE59" s="342"/>
      <c r="AF59" s="342"/>
      <c r="AG59" s="342"/>
      <c r="AH59" s="358"/>
      <c r="AI59" s="342"/>
      <c r="AJ59" s="342"/>
      <c r="AK59" s="342"/>
      <c r="AL59" s="342"/>
      <c r="AM59" s="342"/>
      <c r="AN59" s="342"/>
      <c r="AO59" s="342"/>
      <c r="AP59" s="342"/>
      <c r="AQ59" s="342"/>
      <c r="AR59" s="342"/>
      <c r="AS59" s="342"/>
      <c r="AT59" s="342"/>
      <c r="AU59" s="342"/>
      <c r="AV59" s="342"/>
      <c r="AW59" s="342"/>
      <c r="AX59" s="342"/>
      <c r="AY59" s="342"/>
      <c r="AZ59" s="342"/>
      <c r="BA59" s="342"/>
      <c r="BB59" s="342"/>
      <c r="BC59" s="342"/>
      <c r="BD59" s="342"/>
      <c r="BE59" s="342"/>
      <c r="BF59" s="342"/>
      <c r="BG59" s="342"/>
      <c r="BH59" s="342"/>
      <c r="BI59" s="342"/>
      <c r="BJ59" s="342"/>
      <c r="BK59" s="342"/>
      <c r="BL59" s="342"/>
      <c r="BM59" s="342"/>
      <c r="BN59" s="342"/>
    </row>
    <row r="60" customFormat="false" ht="15" hidden="false" customHeight="false" outlineLevel="0" collapsed="false">
      <c r="A60" s="342"/>
      <c r="B60" s="342"/>
      <c r="C60" s="342"/>
      <c r="D60" s="342"/>
      <c r="E60" s="342"/>
      <c r="F60" s="342"/>
      <c r="G60" s="342"/>
      <c r="H60" s="342"/>
      <c r="I60" s="342"/>
      <c r="J60" s="342"/>
      <c r="K60" s="342"/>
      <c r="L60" s="342"/>
      <c r="M60" s="342"/>
      <c r="N60" s="342"/>
      <c r="O60" s="342"/>
      <c r="P60" s="342"/>
      <c r="Q60" s="342"/>
      <c r="R60" s="342"/>
      <c r="S60" s="342"/>
      <c r="T60" s="342"/>
      <c r="U60" s="342"/>
      <c r="V60" s="460"/>
      <c r="W60" s="342"/>
      <c r="X60" s="342"/>
      <c r="Y60" s="342"/>
      <c r="Z60" s="342"/>
      <c r="AA60" s="342"/>
      <c r="AB60" s="342"/>
      <c r="AC60" s="342"/>
      <c r="AD60" s="342"/>
      <c r="AE60" s="342"/>
      <c r="AF60" s="342"/>
      <c r="AG60" s="342"/>
      <c r="AH60" s="358"/>
      <c r="AI60" s="342"/>
      <c r="AJ60" s="342"/>
      <c r="AK60" s="342"/>
      <c r="AL60" s="342"/>
      <c r="AM60" s="342"/>
      <c r="AN60" s="342"/>
      <c r="AO60" s="342"/>
      <c r="AP60" s="342"/>
      <c r="AQ60" s="342"/>
      <c r="AR60" s="342"/>
      <c r="AS60" s="342"/>
      <c r="AT60" s="342"/>
      <c r="AU60" s="342"/>
      <c r="AV60" s="342"/>
      <c r="AW60" s="342"/>
      <c r="AX60" s="342"/>
      <c r="AY60" s="342"/>
      <c r="AZ60" s="342"/>
      <c r="BA60" s="342"/>
      <c r="BB60" s="342"/>
      <c r="BC60" s="342"/>
      <c r="BD60" s="342"/>
      <c r="BE60" s="342"/>
      <c r="BF60" s="342"/>
      <c r="BG60" s="342"/>
      <c r="BH60" s="342"/>
      <c r="BI60" s="342"/>
      <c r="BJ60" s="342"/>
      <c r="BK60" s="342"/>
      <c r="BL60" s="342"/>
      <c r="BM60" s="342"/>
      <c r="BN60" s="342"/>
    </row>
    <row r="61" customFormat="false" ht="15" hidden="false" customHeight="false" outlineLevel="0" collapsed="false">
      <c r="A61" s="342"/>
      <c r="B61" s="342"/>
      <c r="C61" s="342"/>
      <c r="D61" s="342"/>
      <c r="E61" s="342"/>
      <c r="F61" s="342"/>
      <c r="G61" s="342"/>
      <c r="H61" s="342"/>
      <c r="I61" s="342"/>
      <c r="J61" s="342"/>
      <c r="K61" s="342"/>
      <c r="L61" s="342"/>
      <c r="M61" s="342"/>
      <c r="N61" s="342"/>
      <c r="O61" s="342"/>
      <c r="P61" s="342"/>
      <c r="Q61" s="342"/>
      <c r="R61" s="342"/>
      <c r="S61" s="342"/>
      <c r="T61" s="342"/>
      <c r="U61" s="342"/>
      <c r="V61" s="460"/>
      <c r="W61" s="342"/>
      <c r="X61" s="342"/>
      <c r="Y61" s="342"/>
      <c r="Z61" s="342"/>
      <c r="AA61" s="342"/>
      <c r="AB61" s="342"/>
      <c r="AC61" s="342"/>
      <c r="AD61" s="342"/>
      <c r="AE61" s="342"/>
      <c r="AF61" s="342"/>
      <c r="AG61" s="342"/>
      <c r="AH61" s="358"/>
      <c r="AI61" s="342"/>
      <c r="AJ61" s="342"/>
      <c r="AK61" s="342"/>
      <c r="AL61" s="342"/>
      <c r="AM61" s="342"/>
      <c r="AN61" s="342"/>
      <c r="AO61" s="342"/>
      <c r="AP61" s="342"/>
      <c r="AQ61" s="342"/>
      <c r="AR61" s="342"/>
      <c r="AS61" s="342"/>
      <c r="AT61" s="342"/>
      <c r="AU61" s="342"/>
      <c r="AV61" s="342"/>
      <c r="AW61" s="342"/>
      <c r="AX61" s="342"/>
      <c r="AY61" s="342"/>
      <c r="AZ61" s="342"/>
      <c r="BA61" s="342"/>
      <c r="BB61" s="342"/>
      <c r="BC61" s="342"/>
      <c r="BD61" s="342"/>
      <c r="BE61" s="342"/>
      <c r="BF61" s="342"/>
      <c r="BG61" s="342"/>
      <c r="BH61" s="342"/>
      <c r="BI61" s="342"/>
      <c r="BJ61" s="342"/>
      <c r="BK61" s="342"/>
      <c r="BL61" s="342"/>
      <c r="BM61" s="342"/>
      <c r="BN61" s="342"/>
    </row>
    <row r="62" customFormat="false" ht="15" hidden="false" customHeight="false" outlineLevel="0" collapsed="false">
      <c r="A62" s="342"/>
      <c r="B62" s="342"/>
      <c r="C62" s="342"/>
      <c r="D62" s="342"/>
      <c r="E62" s="342"/>
      <c r="F62" s="342"/>
      <c r="G62" s="342"/>
      <c r="H62" s="342"/>
      <c r="I62" s="342"/>
      <c r="J62" s="342"/>
      <c r="K62" s="342"/>
      <c r="L62" s="342"/>
      <c r="M62" s="342"/>
      <c r="N62" s="342"/>
      <c r="O62" s="342"/>
      <c r="P62" s="342"/>
      <c r="Q62" s="342"/>
      <c r="R62" s="342"/>
      <c r="S62" s="342"/>
      <c r="T62" s="342"/>
      <c r="U62" s="342"/>
      <c r="V62" s="460"/>
      <c r="W62" s="342"/>
      <c r="X62" s="342"/>
      <c r="Y62" s="342"/>
      <c r="Z62" s="342"/>
      <c r="AA62" s="342"/>
      <c r="AB62" s="342"/>
      <c r="AC62" s="342"/>
      <c r="AD62" s="342"/>
      <c r="AE62" s="342"/>
      <c r="AF62" s="342"/>
      <c r="AG62" s="342"/>
      <c r="AH62" s="342"/>
      <c r="AI62" s="342"/>
      <c r="AJ62" s="342"/>
      <c r="AK62" s="342"/>
      <c r="AL62" s="342"/>
      <c r="AM62" s="342"/>
      <c r="AN62" s="342"/>
      <c r="AO62" s="342"/>
      <c r="AP62" s="342"/>
      <c r="AQ62" s="342"/>
      <c r="AR62" s="342"/>
      <c r="AS62" s="342"/>
      <c r="AT62" s="342"/>
      <c r="AU62" s="342"/>
      <c r="AV62" s="342"/>
      <c r="AW62" s="342"/>
      <c r="AX62" s="342"/>
      <c r="AY62" s="342"/>
      <c r="AZ62" s="342"/>
      <c r="BA62" s="342"/>
      <c r="BB62" s="342"/>
      <c r="BC62" s="342"/>
      <c r="BD62" s="342"/>
      <c r="BE62" s="342"/>
      <c r="BF62" s="342"/>
      <c r="BG62" s="342"/>
      <c r="BH62" s="342"/>
      <c r="BI62" s="342"/>
      <c r="BJ62" s="342"/>
      <c r="BK62" s="342"/>
      <c r="BL62" s="342"/>
      <c r="BM62" s="342"/>
      <c r="BN62" s="342"/>
    </row>
    <row r="63" customFormat="false" ht="15" hidden="false" customHeight="false" outlineLevel="0" collapsed="false">
      <c r="A63" s="342"/>
      <c r="B63" s="342"/>
      <c r="C63" s="342"/>
      <c r="D63" s="342"/>
      <c r="E63" s="342"/>
      <c r="F63" s="342"/>
      <c r="G63" s="342"/>
      <c r="H63" s="342"/>
      <c r="I63" s="342"/>
      <c r="J63" s="342"/>
      <c r="K63" s="342"/>
      <c r="L63" s="342"/>
      <c r="M63" s="342"/>
      <c r="N63" s="342"/>
      <c r="O63" s="342"/>
      <c r="P63" s="342"/>
      <c r="Q63" s="342"/>
      <c r="R63" s="342"/>
      <c r="S63" s="342"/>
      <c r="T63" s="342"/>
      <c r="U63" s="342"/>
      <c r="V63" s="460"/>
      <c r="W63" s="342"/>
      <c r="X63" s="342"/>
      <c r="Y63" s="342"/>
      <c r="Z63" s="342"/>
      <c r="AA63" s="342"/>
      <c r="AB63" s="342"/>
      <c r="AC63" s="342"/>
      <c r="AD63" s="342"/>
      <c r="AE63" s="342"/>
      <c r="AF63" s="342"/>
      <c r="AG63" s="342"/>
      <c r="AH63" s="342"/>
      <c r="AI63" s="342"/>
      <c r="AJ63" s="342"/>
      <c r="AK63" s="342"/>
      <c r="AL63" s="342"/>
      <c r="AM63" s="342"/>
      <c r="AN63" s="342"/>
      <c r="AO63" s="342"/>
      <c r="AP63" s="342"/>
      <c r="AQ63" s="342"/>
      <c r="AR63" s="342"/>
      <c r="AS63" s="342"/>
      <c r="AT63" s="342"/>
      <c r="AU63" s="342"/>
      <c r="AV63" s="342"/>
      <c r="AW63" s="342"/>
      <c r="AX63" s="342"/>
      <c r="AY63" s="342"/>
      <c r="AZ63" s="342"/>
      <c r="BA63" s="342"/>
      <c r="BB63" s="342"/>
      <c r="BC63" s="342"/>
      <c r="BD63" s="342"/>
      <c r="BE63" s="342"/>
      <c r="BF63" s="342"/>
      <c r="BG63" s="342"/>
      <c r="BH63" s="342"/>
      <c r="BI63" s="342"/>
      <c r="BJ63" s="342"/>
      <c r="BK63" s="342"/>
      <c r="BL63" s="342"/>
      <c r="BM63" s="342"/>
      <c r="BN63" s="342"/>
    </row>
    <row r="64" customFormat="false" ht="15" hidden="false" customHeight="false" outlineLevel="0" collapsed="false">
      <c r="A64" s="342"/>
      <c r="B64" s="342"/>
      <c r="C64" s="342"/>
      <c r="D64" s="342"/>
      <c r="E64" s="342"/>
      <c r="F64" s="342"/>
      <c r="G64" s="342"/>
      <c r="H64" s="342"/>
      <c r="I64" s="342"/>
      <c r="J64" s="342"/>
      <c r="K64" s="342"/>
      <c r="L64" s="342"/>
      <c r="M64" s="342"/>
      <c r="N64" s="342"/>
      <c r="O64" s="342"/>
      <c r="P64" s="342"/>
      <c r="Q64" s="342"/>
      <c r="R64" s="342"/>
      <c r="S64" s="342"/>
      <c r="T64" s="342"/>
      <c r="U64" s="342"/>
      <c r="V64" s="460"/>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342"/>
      <c r="AZ64" s="342"/>
      <c r="BA64" s="342"/>
      <c r="BB64" s="342"/>
      <c r="BC64" s="342"/>
      <c r="BD64" s="342"/>
      <c r="BE64" s="342"/>
      <c r="BF64" s="342"/>
      <c r="BG64" s="342"/>
      <c r="BH64" s="342"/>
      <c r="BI64" s="342"/>
      <c r="BJ64" s="342"/>
      <c r="BK64" s="342"/>
      <c r="BL64" s="342"/>
      <c r="BM64" s="342"/>
      <c r="BN64" s="342"/>
    </row>
    <row r="65" customFormat="false" ht="15" hidden="false" customHeight="false" outlineLevel="0" collapsed="false">
      <c r="A65" s="342"/>
      <c r="B65" s="342"/>
      <c r="C65" s="342"/>
      <c r="D65" s="342"/>
      <c r="E65" s="342"/>
      <c r="F65" s="342"/>
      <c r="G65" s="342"/>
      <c r="H65" s="342"/>
      <c r="I65" s="342"/>
      <c r="J65" s="342"/>
      <c r="K65" s="342"/>
      <c r="L65" s="342"/>
      <c r="M65" s="342"/>
      <c r="N65" s="342"/>
      <c r="O65" s="342"/>
      <c r="P65" s="342"/>
      <c r="Q65" s="342"/>
      <c r="R65" s="342"/>
      <c r="S65" s="342"/>
      <c r="T65" s="342"/>
      <c r="U65" s="342"/>
      <c r="V65" s="460"/>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c r="AY65" s="342"/>
      <c r="AZ65" s="342"/>
      <c r="BA65" s="342"/>
      <c r="BB65" s="342"/>
      <c r="BC65" s="342"/>
      <c r="BD65" s="342"/>
      <c r="BE65" s="342"/>
      <c r="BF65" s="342"/>
      <c r="BG65" s="342"/>
      <c r="BH65" s="342"/>
      <c r="BI65" s="342"/>
      <c r="BJ65" s="342"/>
      <c r="BK65" s="342"/>
      <c r="BL65" s="342"/>
      <c r="BM65" s="342"/>
      <c r="BN65" s="342"/>
    </row>
    <row r="66" customFormat="false" ht="15" hidden="false" customHeight="false" outlineLevel="0" collapsed="false">
      <c r="A66" s="342"/>
      <c r="B66" s="342"/>
      <c r="C66" s="342"/>
      <c r="D66" s="342"/>
      <c r="E66" s="342"/>
      <c r="F66" s="342"/>
      <c r="G66" s="342"/>
      <c r="H66" s="342"/>
      <c r="I66" s="342"/>
      <c r="J66" s="342"/>
      <c r="K66" s="342"/>
      <c r="L66" s="342"/>
      <c r="M66" s="342"/>
      <c r="N66" s="342"/>
      <c r="O66" s="342"/>
      <c r="P66" s="342"/>
      <c r="Q66" s="342"/>
      <c r="R66" s="342"/>
      <c r="S66" s="342"/>
      <c r="T66" s="342"/>
      <c r="U66" s="342"/>
      <c r="V66" s="460"/>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342"/>
      <c r="AZ66" s="342"/>
      <c r="BA66" s="342"/>
      <c r="BB66" s="342"/>
      <c r="BC66" s="342"/>
      <c r="BD66" s="342"/>
      <c r="BE66" s="342"/>
      <c r="BF66" s="342"/>
      <c r="BG66" s="342"/>
      <c r="BH66" s="342"/>
      <c r="BI66" s="342"/>
      <c r="BJ66" s="342"/>
      <c r="BK66" s="342"/>
      <c r="BL66" s="342"/>
      <c r="BM66" s="342"/>
      <c r="BN66" s="342"/>
    </row>
    <row r="67" customFormat="false" ht="15" hidden="false" customHeight="false" outlineLevel="0" collapsed="false">
      <c r="A67" s="342"/>
      <c r="B67" s="342"/>
      <c r="C67" s="342"/>
      <c r="D67" s="342"/>
      <c r="E67" s="342"/>
      <c r="F67" s="342"/>
      <c r="G67" s="342"/>
      <c r="H67" s="342"/>
      <c r="I67" s="342"/>
      <c r="J67" s="342"/>
      <c r="K67" s="342"/>
      <c r="L67" s="342"/>
      <c r="M67" s="342"/>
      <c r="N67" s="342"/>
      <c r="O67" s="342"/>
      <c r="P67" s="342"/>
      <c r="Q67" s="342"/>
      <c r="R67" s="342"/>
      <c r="S67" s="342"/>
      <c r="T67" s="342"/>
      <c r="U67" s="342"/>
      <c r="V67" s="460"/>
      <c r="W67" s="342"/>
      <c r="X67" s="342"/>
      <c r="Y67" s="342"/>
      <c r="Z67" s="342"/>
      <c r="AA67" s="342"/>
      <c r="AB67" s="342"/>
      <c r="AC67" s="342"/>
      <c r="AD67" s="342"/>
      <c r="AE67" s="342"/>
      <c r="AF67" s="342"/>
      <c r="AG67" s="342"/>
      <c r="AH67" s="342"/>
      <c r="AI67" s="342"/>
      <c r="AJ67" s="342"/>
      <c r="AK67" s="342"/>
      <c r="AL67" s="342"/>
      <c r="AM67" s="342"/>
      <c r="AN67" s="342"/>
      <c r="AO67" s="342"/>
      <c r="AP67" s="342"/>
      <c r="AQ67" s="342"/>
      <c r="AR67" s="342"/>
      <c r="AS67" s="342"/>
      <c r="AT67" s="342"/>
      <c r="AU67" s="342"/>
      <c r="AV67" s="342"/>
      <c r="AW67" s="342"/>
      <c r="AX67" s="342"/>
      <c r="AY67" s="342"/>
      <c r="AZ67" s="342"/>
      <c r="BA67" s="342"/>
      <c r="BB67" s="342"/>
      <c r="BC67" s="342"/>
      <c r="BD67" s="342"/>
      <c r="BE67" s="342"/>
      <c r="BF67" s="342"/>
      <c r="BG67" s="342"/>
      <c r="BH67" s="342"/>
      <c r="BI67" s="342"/>
      <c r="BJ67" s="342"/>
      <c r="BK67" s="342"/>
      <c r="BL67" s="342"/>
      <c r="BM67" s="342"/>
      <c r="BN67" s="342"/>
    </row>
    <row r="68" customFormat="false" ht="15" hidden="false" customHeight="false" outlineLevel="0" collapsed="false">
      <c r="A68" s="342"/>
      <c r="B68" s="342"/>
      <c r="C68" s="342"/>
      <c r="D68" s="342"/>
      <c r="E68" s="342"/>
      <c r="F68" s="342"/>
      <c r="G68" s="342"/>
      <c r="H68" s="342"/>
      <c r="I68" s="342"/>
      <c r="J68" s="342"/>
      <c r="K68" s="342"/>
      <c r="L68" s="342"/>
      <c r="M68" s="342"/>
      <c r="N68" s="342"/>
      <c r="O68" s="342"/>
      <c r="P68" s="342"/>
      <c r="Q68" s="342"/>
      <c r="R68" s="342"/>
      <c r="S68" s="342"/>
      <c r="T68" s="342"/>
      <c r="U68" s="342"/>
      <c r="V68" s="460"/>
      <c r="W68" s="342"/>
      <c r="X68" s="342"/>
      <c r="Y68" s="342"/>
      <c r="Z68" s="342"/>
      <c r="AA68" s="342"/>
      <c r="AB68" s="342"/>
      <c r="AC68" s="342"/>
      <c r="AD68" s="342"/>
      <c r="AE68" s="342"/>
      <c r="AF68" s="342"/>
      <c r="AG68" s="342"/>
      <c r="AH68" s="342"/>
      <c r="AI68" s="342"/>
      <c r="AJ68" s="342"/>
      <c r="AK68" s="342"/>
      <c r="AL68" s="342"/>
      <c r="AM68" s="342"/>
      <c r="AN68" s="342"/>
      <c r="AO68" s="342"/>
      <c r="AP68" s="342"/>
      <c r="AQ68" s="342"/>
      <c r="AR68" s="342"/>
      <c r="AS68" s="342"/>
      <c r="AT68" s="342"/>
      <c r="AU68" s="342"/>
      <c r="AV68" s="342"/>
      <c r="AW68" s="342"/>
      <c r="AX68" s="342"/>
      <c r="AY68" s="342"/>
      <c r="AZ68" s="342"/>
      <c r="BA68" s="342"/>
      <c r="BB68" s="342"/>
      <c r="BC68" s="342"/>
      <c r="BD68" s="342"/>
      <c r="BE68" s="342"/>
      <c r="BF68" s="342"/>
      <c r="BG68" s="342"/>
      <c r="BH68" s="342"/>
      <c r="BI68" s="342"/>
      <c r="BJ68" s="342"/>
      <c r="BK68" s="342"/>
      <c r="BL68" s="342"/>
      <c r="BM68" s="342"/>
      <c r="BN68" s="342"/>
    </row>
    <row r="69" customFormat="false" ht="15" hidden="false" customHeight="false" outlineLevel="0" collapsed="false">
      <c r="A69" s="342"/>
      <c r="B69" s="342"/>
      <c r="C69" s="342"/>
      <c r="D69" s="342"/>
      <c r="E69" s="342"/>
      <c r="F69" s="342"/>
      <c r="G69" s="342"/>
      <c r="H69" s="342"/>
      <c r="I69" s="342"/>
      <c r="J69" s="342"/>
      <c r="K69" s="342"/>
      <c r="L69" s="342"/>
      <c r="M69" s="342"/>
      <c r="N69" s="342"/>
      <c r="O69" s="342"/>
      <c r="P69" s="342"/>
      <c r="Q69" s="342"/>
      <c r="R69" s="342"/>
      <c r="S69" s="342"/>
      <c r="T69" s="342"/>
      <c r="U69" s="342"/>
      <c r="V69" s="460"/>
      <c r="W69" s="342"/>
      <c r="X69" s="342"/>
      <c r="Y69" s="342"/>
      <c r="Z69" s="342"/>
      <c r="AA69" s="342"/>
      <c r="AB69" s="342"/>
      <c r="AC69" s="342"/>
      <c r="AD69" s="342"/>
      <c r="AE69" s="342"/>
      <c r="AF69" s="342"/>
      <c r="AG69" s="342"/>
      <c r="AH69" s="342"/>
      <c r="AI69" s="342"/>
      <c r="AJ69" s="342"/>
      <c r="AK69" s="342"/>
      <c r="AL69" s="342"/>
      <c r="AM69" s="342"/>
      <c r="AN69" s="342"/>
      <c r="AO69" s="342"/>
      <c r="AP69" s="342"/>
      <c r="AQ69" s="342"/>
      <c r="AR69" s="342"/>
      <c r="AS69" s="342"/>
      <c r="AT69" s="342"/>
      <c r="AU69" s="342"/>
      <c r="AV69" s="342"/>
      <c r="AW69" s="342"/>
      <c r="AX69" s="342"/>
      <c r="AY69" s="342"/>
      <c r="AZ69" s="342"/>
      <c r="BA69" s="342"/>
      <c r="BB69" s="342"/>
      <c r="BC69" s="342"/>
      <c r="BD69" s="342"/>
      <c r="BE69" s="342"/>
      <c r="BF69" s="342"/>
      <c r="BG69" s="342"/>
      <c r="BH69" s="342"/>
      <c r="BI69" s="342"/>
      <c r="BJ69" s="342"/>
      <c r="BK69" s="342"/>
      <c r="BL69" s="342"/>
      <c r="BM69" s="342"/>
      <c r="BN69" s="342"/>
    </row>
    <row r="70" customFormat="false" ht="15" hidden="false" customHeight="false" outlineLevel="0" collapsed="false">
      <c r="A70" s="342"/>
      <c r="B70" s="342"/>
      <c r="C70" s="342"/>
      <c r="D70" s="342"/>
      <c r="E70" s="342"/>
      <c r="F70" s="342"/>
      <c r="G70" s="342"/>
      <c r="H70" s="342"/>
      <c r="I70" s="342"/>
      <c r="J70" s="342"/>
      <c r="K70" s="342"/>
      <c r="L70" s="342"/>
      <c r="M70" s="342"/>
      <c r="N70" s="342"/>
      <c r="O70" s="342"/>
      <c r="P70" s="342"/>
      <c r="Q70" s="342"/>
      <c r="R70" s="342"/>
      <c r="S70" s="342"/>
      <c r="T70" s="342"/>
      <c r="U70" s="342"/>
      <c r="V70" s="460"/>
      <c r="W70" s="342"/>
      <c r="X70" s="342"/>
      <c r="Y70" s="342"/>
      <c r="Z70" s="342"/>
      <c r="AA70" s="342"/>
      <c r="AB70" s="342"/>
      <c r="AC70" s="342"/>
      <c r="AD70" s="342"/>
      <c r="AE70" s="342"/>
      <c r="AF70" s="342"/>
      <c r="AG70" s="342"/>
      <c r="AH70" s="342"/>
      <c r="AI70" s="342"/>
      <c r="AJ70" s="342"/>
      <c r="AK70" s="342"/>
      <c r="AL70" s="342"/>
      <c r="AM70" s="342"/>
      <c r="AN70" s="342"/>
      <c r="AO70" s="342"/>
      <c r="AP70" s="342"/>
      <c r="AQ70" s="342"/>
      <c r="AR70" s="342"/>
      <c r="AS70" s="342"/>
      <c r="AT70" s="342"/>
      <c r="AU70" s="342"/>
      <c r="AV70" s="342"/>
      <c r="AW70" s="342"/>
      <c r="AX70" s="342"/>
      <c r="AY70" s="342"/>
      <c r="AZ70" s="342"/>
      <c r="BA70" s="342"/>
      <c r="BB70" s="342"/>
      <c r="BC70" s="342"/>
      <c r="BD70" s="342"/>
      <c r="BE70" s="342"/>
      <c r="BF70" s="342"/>
      <c r="BG70" s="342"/>
      <c r="BH70" s="342"/>
      <c r="BI70" s="342"/>
      <c r="BJ70" s="342"/>
      <c r="BK70" s="342"/>
      <c r="BL70" s="342"/>
      <c r="BM70" s="342"/>
      <c r="BN70" s="342"/>
    </row>
  </sheetData>
  <sheetProtection algorithmName="SHA-512" hashValue="/pKnrQWOdh/tEi7ReomLwTtmbNXS3RUxXDc8j2idOpxMiE0EUkPwvKzobr9QvcVZLHL5FKXmP/R3wZeCIPE+Iw==" saltValue="C3ko7PyrJBm5vNo4iAdGDw==" spinCount="100000" sheet="true" objects="true" scenarios="true"/>
  <mergeCells count="39">
    <mergeCell ref="B2:T2"/>
    <mergeCell ref="X4:AB6"/>
    <mergeCell ref="A5:T5"/>
    <mergeCell ref="A6:T6"/>
    <mergeCell ref="B7:D7"/>
    <mergeCell ref="E7:F7"/>
    <mergeCell ref="A8:T8"/>
    <mergeCell ref="J9:T10"/>
    <mergeCell ref="J11:T12"/>
    <mergeCell ref="J13:T14"/>
    <mergeCell ref="A17:T17"/>
    <mergeCell ref="A18:T18"/>
    <mergeCell ref="C19:T19"/>
    <mergeCell ref="C20:T20"/>
    <mergeCell ref="C22:S22"/>
    <mergeCell ref="C23:T23"/>
    <mergeCell ref="C25:T25"/>
    <mergeCell ref="C26:E26"/>
    <mergeCell ref="G26:L26"/>
    <mergeCell ref="A28:T28"/>
    <mergeCell ref="C29:E29"/>
    <mergeCell ref="J29:T29"/>
    <mergeCell ref="J30:T31"/>
    <mergeCell ref="V31:AR31"/>
    <mergeCell ref="C32:I32"/>
    <mergeCell ref="J32:T33"/>
    <mergeCell ref="V32:AR32"/>
    <mergeCell ref="J34:T35"/>
    <mergeCell ref="V34:AR34"/>
    <mergeCell ref="C38:D38"/>
    <mergeCell ref="B41:I41"/>
    <mergeCell ref="C42:E42"/>
    <mergeCell ref="J42:T42"/>
    <mergeCell ref="J43:T44"/>
    <mergeCell ref="V44:AW44"/>
    <mergeCell ref="C46:I46"/>
    <mergeCell ref="J46:T47"/>
    <mergeCell ref="J48:T49"/>
    <mergeCell ref="C52:D52"/>
  </mergeCells>
  <conditionalFormatting sqref="C26">
    <cfRule type="expression" priority="2" aboveAverage="0" equalAverage="0" bottom="0" percent="0" rank="0" text="" dxfId="60">
      <formula>OR($C$26="",$C$26=0)</formula>
    </cfRule>
  </conditionalFormatting>
  <conditionalFormatting sqref="C20:T20">
    <cfRule type="expression" priority="3" aboveAverage="0" equalAverage="0" bottom="0" percent="0" rank="0" text="" dxfId="61">
      <formula>$C$20=""</formula>
    </cfRule>
  </conditionalFormatting>
  <conditionalFormatting sqref="C23:T23">
    <cfRule type="expression" priority="4" aboveAverage="0" equalAverage="0" bottom="0" percent="0" rank="0" text="" dxfId="62">
      <formula>OR($C$23="",$C$23=0)</formula>
    </cfRule>
  </conditionalFormatting>
  <conditionalFormatting sqref="G26">
    <cfRule type="expression" priority="5" aboveAverage="0" equalAverage="0" bottom="0" percent="0" rank="0" text="" dxfId="63">
      <formula>OR($G$26="",$G$26=0)</formula>
    </cfRule>
  </conditionalFormatting>
  <conditionalFormatting sqref="J9">
    <cfRule type="expression" priority="6" aboveAverage="0" equalAverage="0" bottom="0" percent="0" rank="0" text="" dxfId="64">
      <formula>$J$9=""</formula>
    </cfRule>
  </conditionalFormatting>
  <conditionalFormatting sqref="J34">
    <cfRule type="expression" priority="7" aboveAverage="0" equalAverage="0" bottom="0" percent="0" rank="0" text="" dxfId="65">
      <formula>$J$34=0</formula>
    </cfRule>
  </conditionalFormatting>
  <conditionalFormatting sqref="J11:T11">
    <cfRule type="expression" priority="8" aboveAverage="0" equalAverage="0" bottom="0" percent="0" rank="0" text="" dxfId="66">
      <formula>$J11=""</formula>
    </cfRule>
  </conditionalFormatting>
  <conditionalFormatting sqref="J13:T13">
    <cfRule type="expression" priority="9" aboveAverage="0" equalAverage="0" bottom="0" percent="0" rank="0" text="" dxfId="67">
      <formula>$J13=""</formula>
    </cfRule>
  </conditionalFormatting>
  <conditionalFormatting sqref="J29:T29">
    <cfRule type="expression" priority="10" aboveAverage="0" equalAverage="0" bottom="0" percent="0" rank="0" text="" dxfId="68">
      <formula>$J$29=""</formula>
    </cfRule>
  </conditionalFormatting>
  <conditionalFormatting sqref="J30:T30">
    <cfRule type="expression" priority="11" aboveAverage="0" equalAverage="0" bottom="0" percent="0" rank="0" text="" dxfId="69">
      <formula>$J30=0</formula>
    </cfRule>
  </conditionalFormatting>
  <conditionalFormatting sqref="J32:T33">
    <cfRule type="expression" priority="12" aboveAverage="0" equalAverage="0" bottom="0" percent="0" rank="0" text="" dxfId="70">
      <formula>$J$32=0</formula>
    </cfRule>
  </conditionalFormatting>
  <conditionalFormatting sqref="J42:T42">
    <cfRule type="expression" priority="13" aboveAverage="0" equalAverage="0" bottom="0" percent="0" rank="0" text="" dxfId="71">
      <formula>$J$42=""</formula>
    </cfRule>
  </conditionalFormatting>
  <dataValidations count="1">
    <dataValidation allowBlank="true" errorStyle="stop" operator="between" showDropDown="false" showErrorMessage="true" showInputMessage="true" sqref="C20:T20" type="list">
      <formula1>プルダウン用リスト!$G$3:$G$5</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W21"/>
  <sheetViews>
    <sheetView showFormulas="false" showGridLines="false" showRowColHeaders="true" showZeros="true" rightToLeft="false" tabSelected="false" showOutlineSymbols="true" defaultGridColor="true" view="normal" topLeftCell="A1" colorId="64" zoomScale="55" zoomScaleNormal="55" zoomScalePageLayoutView="100" workbookViewId="0">
      <selection pane="topLeft" activeCell="B13" activeCellId="0" sqref="B13"/>
    </sheetView>
  </sheetViews>
  <sheetFormatPr defaultColWidth="7.7890625" defaultRowHeight="13.5" zeroHeight="false" outlineLevelRow="0" outlineLevelCol="0"/>
  <cols>
    <col collapsed="false" customWidth="false" hidden="false" outlineLevel="0" max="1" min="1" style="509" width="7.78"/>
    <col collapsed="false" customWidth="true" hidden="false" outlineLevel="0" max="2" min="2" style="509" width="23.33"/>
    <col collapsed="false" customWidth="true" hidden="false" outlineLevel="0" max="3" min="3" style="509" width="2.44"/>
    <col collapsed="false" customWidth="true" hidden="false" outlineLevel="0" max="16" min="4" style="509" width="4.22"/>
    <col collapsed="false" customWidth="true" hidden="false" outlineLevel="0" max="17" min="17" style="509" width="7.21"/>
    <col collapsed="false" customWidth="true" hidden="false" outlineLevel="0" max="18" min="18" style="509" width="4.22"/>
    <col collapsed="false" customWidth="true" hidden="false" outlineLevel="0" max="19" min="19" style="509" width="5.89"/>
    <col collapsed="false" customWidth="true" hidden="false" outlineLevel="0" max="24" min="20" style="509" width="4.22"/>
    <col collapsed="false" customWidth="false" hidden="false" outlineLevel="0" max="1024" min="25" style="509" width="7.78"/>
  </cols>
  <sheetData>
    <row r="1" customFormat="false" ht="73.5" hidden="false" customHeight="true" outlineLevel="0" collapsed="false"/>
    <row r="2" s="510" customFormat="true" ht="30" hidden="false" customHeight="true" outlineLevel="0" collapsed="false">
      <c r="Q2" s="511" t="s">
        <v>200</v>
      </c>
      <c r="R2" s="511"/>
      <c r="S2" s="511" t="s">
        <v>201</v>
      </c>
      <c r="T2" s="511"/>
      <c r="U2" s="511"/>
      <c r="V2" s="511" t="s">
        <v>202</v>
      </c>
      <c r="W2" s="511"/>
    </row>
    <row r="3" customFormat="false" ht="13.5" hidden="false" customHeight="false" outlineLevel="0" collapsed="false">
      <c r="P3" s="512"/>
      <c r="Q3" s="513" t="s">
        <v>203</v>
      </c>
      <c r="R3" s="513"/>
      <c r="S3" s="513"/>
      <c r="T3" s="513"/>
      <c r="U3" s="513"/>
      <c r="V3" s="513"/>
      <c r="W3" s="512"/>
    </row>
    <row r="4" s="510" customFormat="true" ht="39.75" hidden="false" customHeight="true" outlineLevel="0" collapsed="false">
      <c r="B4" s="514" t="s">
        <v>204</v>
      </c>
      <c r="C4" s="514"/>
      <c r="D4" s="514"/>
      <c r="E4" s="514"/>
      <c r="F4" s="514"/>
      <c r="G4" s="514"/>
      <c r="H4" s="514"/>
      <c r="I4" s="514"/>
      <c r="J4" s="514"/>
      <c r="K4" s="514"/>
      <c r="L4" s="514"/>
      <c r="M4" s="514"/>
      <c r="N4" s="514"/>
      <c r="O4" s="514"/>
      <c r="P4" s="514"/>
      <c r="Q4" s="514"/>
      <c r="R4" s="514"/>
      <c r="S4" s="514"/>
      <c r="T4" s="514"/>
      <c r="U4" s="514"/>
      <c r="V4" s="514"/>
    </row>
    <row r="5" s="510" customFormat="true" ht="39.75" hidden="false" customHeight="true" outlineLevel="0" collapsed="false">
      <c r="B5" s="514"/>
      <c r="C5" s="514"/>
      <c r="D5" s="514"/>
      <c r="E5" s="514"/>
      <c r="F5" s="514"/>
      <c r="G5" s="514"/>
      <c r="H5" s="514"/>
      <c r="I5" s="514"/>
      <c r="J5" s="514"/>
      <c r="K5" s="514"/>
      <c r="L5" s="514"/>
      <c r="M5" s="514"/>
      <c r="N5" s="514"/>
      <c r="O5" s="514"/>
      <c r="P5" s="514"/>
      <c r="Q5" s="514"/>
      <c r="R5" s="514"/>
      <c r="S5" s="514"/>
      <c r="T5" s="514"/>
      <c r="U5" s="514"/>
      <c r="V5" s="514"/>
      <c r="W5" s="511"/>
    </row>
    <row r="6" customFormat="false" ht="39.75" hidden="false" customHeight="true" outlineLevel="0" collapsed="false">
      <c r="B6" s="515"/>
      <c r="C6" s="515"/>
      <c r="D6" s="515"/>
      <c r="E6" s="515"/>
      <c r="F6" s="515"/>
      <c r="G6" s="515"/>
      <c r="H6" s="515"/>
      <c r="I6" s="515"/>
      <c r="J6" s="515"/>
      <c r="K6" s="515"/>
      <c r="L6" s="515"/>
      <c r="M6" s="515"/>
      <c r="N6" s="515"/>
      <c r="O6" s="515"/>
      <c r="P6" s="515"/>
      <c r="Q6" s="515"/>
      <c r="R6" s="515"/>
      <c r="S6" s="515"/>
      <c r="T6" s="515"/>
      <c r="U6" s="515"/>
      <c r="V6" s="515"/>
      <c r="W6" s="515"/>
    </row>
    <row r="7" s="510" customFormat="true" ht="39.75" hidden="false" customHeight="true" outlineLevel="0" collapsed="false">
      <c r="B7" s="510" t="s">
        <v>205</v>
      </c>
    </row>
    <row r="8" s="510" customFormat="true" ht="39.75" hidden="false" customHeight="true" outlineLevel="0" collapsed="false">
      <c r="B8" s="516" t="s">
        <v>206</v>
      </c>
    </row>
    <row r="9" s="510" customFormat="true" ht="39.75" hidden="false" customHeight="true" outlineLevel="0" collapsed="false">
      <c r="B9" s="517" t="s">
        <v>207</v>
      </c>
      <c r="C9" s="517"/>
      <c r="D9" s="517"/>
      <c r="E9" s="517"/>
      <c r="F9" s="517"/>
      <c r="G9" s="517"/>
      <c r="H9" s="517"/>
      <c r="I9" s="517"/>
      <c r="J9" s="517"/>
      <c r="K9" s="517"/>
      <c r="L9" s="517"/>
      <c r="M9" s="517"/>
      <c r="N9" s="517"/>
      <c r="O9" s="517"/>
      <c r="P9" s="517"/>
      <c r="Q9" s="517"/>
      <c r="R9" s="517"/>
      <c r="S9" s="517"/>
      <c r="T9" s="517"/>
      <c r="U9" s="517"/>
      <c r="V9" s="517"/>
      <c r="W9" s="517"/>
    </row>
    <row r="10" s="510" customFormat="true" ht="39.75" hidden="false" customHeight="true" outlineLevel="0" collapsed="false">
      <c r="B10" s="511"/>
      <c r="C10" s="511"/>
      <c r="D10" s="511"/>
      <c r="E10" s="511"/>
      <c r="F10" s="511"/>
      <c r="G10" s="511"/>
      <c r="H10" s="511"/>
      <c r="I10" s="511"/>
      <c r="J10" s="511"/>
      <c r="K10" s="511"/>
      <c r="L10" s="511"/>
      <c r="M10" s="511"/>
      <c r="N10" s="511"/>
      <c r="O10" s="511"/>
      <c r="P10" s="511"/>
      <c r="Q10" s="511"/>
      <c r="R10" s="511"/>
      <c r="S10" s="511"/>
      <c r="T10" s="511"/>
      <c r="U10" s="511"/>
      <c r="V10" s="511"/>
      <c r="W10" s="511"/>
    </row>
    <row r="11" s="510" customFormat="true" ht="54" hidden="false" customHeight="true" outlineLevel="0" collapsed="false">
      <c r="B11" s="518" t="s">
        <v>208</v>
      </c>
      <c r="C11" s="519" t="s">
        <v>209</v>
      </c>
      <c r="D11" s="520"/>
      <c r="E11" s="520"/>
      <c r="F11" s="520"/>
      <c r="G11" s="520"/>
      <c r="H11" s="520"/>
      <c r="I11" s="520"/>
      <c r="J11" s="520"/>
      <c r="K11" s="520"/>
      <c r="L11" s="520"/>
      <c r="M11" s="520"/>
      <c r="N11" s="520"/>
      <c r="O11" s="520"/>
      <c r="P11" s="520"/>
      <c r="Q11" s="520"/>
      <c r="R11" s="520"/>
      <c r="S11" s="520"/>
      <c r="T11" s="520"/>
      <c r="U11" s="520"/>
      <c r="V11" s="520"/>
      <c r="W11" s="521"/>
    </row>
    <row r="12" s="510" customFormat="true" ht="45.75" hidden="false" customHeight="true" outlineLevel="0" collapsed="false">
      <c r="B12" s="522" t="s">
        <v>210</v>
      </c>
      <c r="C12" s="519" t="s">
        <v>209</v>
      </c>
      <c r="D12" s="520" t="n">
        <f aca="false">'Sheet A｜Applicant Info'!D5</f>
        <v>0</v>
      </c>
      <c r="E12" s="520"/>
      <c r="F12" s="520"/>
      <c r="G12" s="520"/>
      <c r="H12" s="520"/>
      <c r="I12" s="520"/>
      <c r="J12" s="520"/>
      <c r="K12" s="520"/>
      <c r="L12" s="520"/>
      <c r="M12" s="520"/>
      <c r="N12" s="520"/>
      <c r="O12" s="520"/>
      <c r="P12" s="520"/>
      <c r="Q12" s="520"/>
      <c r="R12" s="520"/>
      <c r="S12" s="520"/>
      <c r="T12" s="520"/>
      <c r="U12" s="520"/>
      <c r="V12" s="520"/>
      <c r="W12" s="521"/>
    </row>
    <row r="13" s="510" customFormat="true" ht="54.75" hidden="false" customHeight="true" outlineLevel="0" collapsed="false">
      <c r="B13" s="523" t="s">
        <v>211</v>
      </c>
      <c r="C13" s="524" t="s">
        <v>209</v>
      </c>
      <c r="D13" s="525"/>
      <c r="E13" s="525"/>
      <c r="F13" s="525"/>
      <c r="G13" s="526" t="s">
        <v>200</v>
      </c>
      <c r="H13" s="526"/>
      <c r="I13" s="527"/>
      <c r="J13" s="526" t="s">
        <v>201</v>
      </c>
      <c r="K13" s="526"/>
      <c r="L13" s="526"/>
      <c r="M13" s="528" t="s">
        <v>202</v>
      </c>
      <c r="N13" s="526" t="s">
        <v>212</v>
      </c>
      <c r="O13" s="526"/>
      <c r="P13" s="526"/>
      <c r="Q13" s="526"/>
      <c r="R13" s="526"/>
      <c r="S13" s="526" t="s">
        <v>213</v>
      </c>
      <c r="T13" s="526"/>
      <c r="U13" s="526"/>
      <c r="V13" s="529"/>
      <c r="W13" s="521"/>
    </row>
    <row r="14" s="510" customFormat="true" ht="15" hidden="false" customHeight="true" outlineLevel="0" collapsed="false">
      <c r="B14" s="530"/>
      <c r="C14" s="531"/>
      <c r="D14" s="532" t="s">
        <v>214</v>
      </c>
      <c r="E14" s="532"/>
      <c r="F14" s="532"/>
      <c r="G14" s="532"/>
      <c r="H14" s="532"/>
      <c r="I14" s="532"/>
      <c r="J14" s="532"/>
      <c r="K14" s="532"/>
      <c r="L14" s="532"/>
      <c r="M14" s="532"/>
      <c r="N14" s="532"/>
      <c r="O14" s="532"/>
      <c r="P14" s="532"/>
      <c r="Q14" s="532"/>
      <c r="R14" s="532"/>
      <c r="S14" s="532"/>
      <c r="T14" s="532"/>
      <c r="U14" s="532"/>
      <c r="V14" s="532"/>
      <c r="W14" s="521"/>
    </row>
    <row r="15" s="510" customFormat="true" ht="57.75" hidden="false" customHeight="true" outlineLevel="0" collapsed="false">
      <c r="B15" s="518" t="s">
        <v>215</v>
      </c>
      <c r="C15" s="533" t="s">
        <v>209</v>
      </c>
      <c r="D15" s="534" t="s">
        <v>216</v>
      </c>
      <c r="E15" s="534"/>
      <c r="F15" s="535"/>
      <c r="G15" s="535"/>
      <c r="H15" s="536" t="s">
        <v>217</v>
      </c>
      <c r="I15" s="536"/>
      <c r="J15" s="534" t="s">
        <v>218</v>
      </c>
      <c r="K15" s="534"/>
      <c r="L15" s="535"/>
      <c r="M15" s="535"/>
      <c r="N15" s="536" t="s">
        <v>217</v>
      </c>
      <c r="O15" s="536"/>
      <c r="P15" s="537" t="s">
        <v>219</v>
      </c>
      <c r="Q15" s="537"/>
      <c r="R15" s="537"/>
      <c r="S15" s="537"/>
      <c r="T15" s="538"/>
      <c r="U15" s="538"/>
      <c r="V15" s="536" t="s">
        <v>217</v>
      </c>
      <c r="W15" s="521"/>
    </row>
    <row r="16" s="510" customFormat="true" ht="60" hidden="false" customHeight="true" outlineLevel="0" collapsed="false">
      <c r="B16" s="522" t="s">
        <v>220</v>
      </c>
      <c r="C16" s="539" t="s">
        <v>209</v>
      </c>
      <c r="D16" s="520"/>
      <c r="E16" s="520"/>
      <c r="F16" s="520"/>
      <c r="G16" s="520"/>
      <c r="H16" s="520"/>
      <c r="I16" s="520"/>
      <c r="J16" s="520"/>
      <c r="K16" s="520"/>
      <c r="L16" s="520"/>
      <c r="M16" s="520"/>
      <c r="N16" s="520"/>
      <c r="O16" s="520"/>
      <c r="P16" s="520"/>
      <c r="Q16" s="520"/>
      <c r="R16" s="520"/>
      <c r="S16" s="520"/>
      <c r="T16" s="520"/>
      <c r="U16" s="520"/>
      <c r="V16" s="520"/>
      <c r="W16" s="521"/>
    </row>
    <row r="17" s="510" customFormat="true" ht="60" hidden="false" customHeight="true" outlineLevel="0" collapsed="false">
      <c r="B17" s="522" t="s">
        <v>221</v>
      </c>
      <c r="C17" s="519" t="s">
        <v>209</v>
      </c>
      <c r="D17" s="520"/>
      <c r="E17" s="520"/>
      <c r="F17" s="520"/>
      <c r="G17" s="520"/>
      <c r="H17" s="520"/>
      <c r="I17" s="520"/>
      <c r="J17" s="520"/>
      <c r="K17" s="520"/>
      <c r="L17" s="520"/>
      <c r="M17" s="520"/>
      <c r="N17" s="520"/>
      <c r="O17" s="520"/>
      <c r="P17" s="520"/>
      <c r="Q17" s="520"/>
      <c r="R17" s="520"/>
      <c r="S17" s="520"/>
      <c r="T17" s="520"/>
      <c r="U17" s="520"/>
      <c r="V17" s="520"/>
      <c r="W17" s="521"/>
    </row>
    <row r="18" s="510" customFormat="true" ht="60" hidden="false" customHeight="true" outlineLevel="0" collapsed="false">
      <c r="B18" s="522" t="s">
        <v>222</v>
      </c>
      <c r="C18" s="519" t="s">
        <v>209</v>
      </c>
      <c r="D18" s="520"/>
      <c r="E18" s="520"/>
      <c r="F18" s="520"/>
      <c r="G18" s="520"/>
      <c r="H18" s="520"/>
      <c r="I18" s="520"/>
      <c r="J18" s="520"/>
      <c r="K18" s="520"/>
      <c r="L18" s="520"/>
      <c r="M18" s="520"/>
      <c r="N18" s="520"/>
      <c r="O18" s="520"/>
      <c r="P18" s="520"/>
      <c r="Q18" s="520"/>
      <c r="R18" s="520"/>
      <c r="S18" s="520"/>
      <c r="T18" s="520"/>
      <c r="U18" s="520"/>
      <c r="V18" s="520"/>
      <c r="W18" s="521"/>
    </row>
    <row r="19" s="510" customFormat="true" ht="39.75" hidden="false" customHeight="true" outlineLevel="0" collapsed="false">
      <c r="B19" s="540"/>
      <c r="C19" s="540"/>
      <c r="D19" s="511"/>
      <c r="E19" s="511"/>
      <c r="F19" s="511"/>
      <c r="G19" s="511"/>
      <c r="H19" s="511"/>
      <c r="I19" s="511"/>
      <c r="J19" s="511"/>
      <c r="K19" s="511"/>
      <c r="L19" s="511"/>
      <c r="M19" s="511"/>
      <c r="N19" s="511"/>
      <c r="O19" s="511"/>
      <c r="P19" s="511"/>
      <c r="Q19" s="511"/>
      <c r="R19" s="511"/>
      <c r="S19" s="511"/>
      <c r="T19" s="511"/>
      <c r="U19" s="511"/>
      <c r="V19" s="511"/>
      <c r="W19" s="511"/>
    </row>
    <row r="20" s="510" customFormat="true" ht="39.75" hidden="false" customHeight="true" outlineLevel="0" collapsed="false">
      <c r="B20" s="540"/>
      <c r="C20" s="540"/>
      <c r="D20" s="511"/>
      <c r="E20" s="511"/>
      <c r="F20" s="511"/>
      <c r="G20" s="511"/>
      <c r="H20" s="511"/>
      <c r="I20" s="511"/>
      <c r="J20" s="511"/>
      <c r="K20" s="511"/>
      <c r="L20" s="511"/>
      <c r="M20" s="511"/>
      <c r="N20" s="511"/>
      <c r="O20" s="511"/>
      <c r="P20" s="511"/>
      <c r="Q20" s="511"/>
      <c r="R20" s="511"/>
      <c r="S20" s="511"/>
      <c r="T20" s="511"/>
      <c r="U20" s="511"/>
      <c r="V20" s="511"/>
      <c r="W20" s="511"/>
    </row>
    <row r="21" s="510" customFormat="true" ht="179.25" hidden="false" customHeight="true" outlineLevel="0" collapsed="false">
      <c r="B21" s="541" t="s">
        <v>223</v>
      </c>
      <c r="C21" s="541"/>
      <c r="D21" s="520"/>
      <c r="E21" s="520"/>
      <c r="F21" s="520"/>
      <c r="G21" s="520"/>
      <c r="H21" s="520"/>
      <c r="I21" s="520"/>
      <c r="J21" s="520"/>
      <c r="K21" s="520"/>
      <c r="L21" s="520"/>
      <c r="M21" s="520"/>
      <c r="N21" s="520"/>
      <c r="O21" s="520"/>
      <c r="P21" s="520"/>
      <c r="Q21" s="520"/>
      <c r="R21" s="520"/>
      <c r="S21" s="520"/>
      <c r="T21" s="520"/>
      <c r="U21" s="520"/>
      <c r="V21" s="520"/>
      <c r="W21" s="521"/>
    </row>
  </sheetData>
  <mergeCells count="23">
    <mergeCell ref="Q3:V3"/>
    <mergeCell ref="B4:V5"/>
    <mergeCell ref="B9:W9"/>
    <mergeCell ref="D11:V11"/>
    <mergeCell ref="D12:V12"/>
    <mergeCell ref="D13:F13"/>
    <mergeCell ref="K13:L13"/>
    <mergeCell ref="N13:P13"/>
    <mergeCell ref="Q13:R13"/>
    <mergeCell ref="D14:V14"/>
    <mergeCell ref="D15:E15"/>
    <mergeCell ref="F15:G15"/>
    <mergeCell ref="H15:I15"/>
    <mergeCell ref="J15:K15"/>
    <mergeCell ref="L15:M15"/>
    <mergeCell ref="N15:O15"/>
    <mergeCell ref="P15:S15"/>
    <mergeCell ref="T15:U15"/>
    <mergeCell ref="D16:V16"/>
    <mergeCell ref="D17:V17"/>
    <mergeCell ref="D18:V18"/>
    <mergeCell ref="B21:C21"/>
    <mergeCell ref="D21:V2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LibreOffice/7.3.2.2$Windows_X86_64 LibreOffice_project/49f2b1bff42cfccbd8f788c8dc32c1c309559be0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（公財）福島県観光物産交流協会</dc:creator>
  <dc:description/>
  <dc:language>ja-JP</dc:language>
  <cp:lastModifiedBy>観光物産交流協会 福島県</cp:lastModifiedBy>
  <cp:lastPrinted>2025-04-17T02:49:10Z</cp:lastPrinted>
  <dcterms:modified xsi:type="dcterms:W3CDTF">2025-04-21T02:59:29Z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